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20" windowHeight="11020" activeTab="1"/>
  </bookViews>
  <sheets>
    <sheet name="от 1года до 3 лет" sheetId="2" r:id="rId1"/>
    <sheet name="от 3 до 7 лет" sheetId="1" r:id="rId2"/>
  </sheets>
  <definedNames>
    <definedName name="_xlnm._FilterDatabase" localSheetId="0" hidden="1">'от 1года до 3 лет'!$A$2:$K$1833</definedName>
    <definedName name="_xlnm._FilterDatabase" localSheetId="1" hidden="1">'от 3 до 7 лет'!$A$2:$K$1687</definedName>
  </definedNames>
  <calcPr calcId="152511"/>
</workbook>
</file>

<file path=xl/calcChain.xml><?xml version="1.0" encoding="utf-8"?>
<calcChain xmlns="http://schemas.openxmlformats.org/spreadsheetml/2006/main">
  <c r="G387" i="1" l="1"/>
  <c r="H387" i="1"/>
  <c r="I387" i="1"/>
  <c r="J387" i="1"/>
  <c r="F387" i="1"/>
  <c r="G390" i="2"/>
  <c r="H390" i="2"/>
  <c r="I390" i="2"/>
  <c r="J390" i="2"/>
  <c r="F390" i="2"/>
  <c r="G778" i="1"/>
  <c r="H778" i="1"/>
  <c r="I778" i="1"/>
  <c r="J778" i="1"/>
  <c r="F778" i="1"/>
  <c r="F590" i="1"/>
  <c r="G880" i="1"/>
  <c r="H880" i="1"/>
  <c r="I880" i="1"/>
  <c r="J880" i="1"/>
  <c r="F880" i="1"/>
  <c r="G590" i="1"/>
  <c r="H590" i="1"/>
  <c r="I590" i="1"/>
  <c r="J590" i="1"/>
  <c r="G176" i="1"/>
  <c r="H176" i="1"/>
  <c r="I176" i="1"/>
  <c r="J176" i="1"/>
  <c r="F176" i="1"/>
  <c r="I231" i="1"/>
  <c r="F231" i="1"/>
  <c r="F611" i="1"/>
  <c r="F619" i="2"/>
  <c r="G619" i="2"/>
  <c r="H619" i="2"/>
  <c r="I619" i="2"/>
  <c r="J619" i="2"/>
  <c r="G611" i="1"/>
  <c r="H611" i="1"/>
  <c r="I611" i="1"/>
  <c r="J611" i="1"/>
  <c r="G281" i="1" l="1"/>
  <c r="H281" i="1"/>
  <c r="I281" i="1"/>
  <c r="J281" i="1"/>
  <c r="F281" i="1"/>
  <c r="I887" i="2"/>
  <c r="G887" i="2"/>
  <c r="H887" i="2"/>
  <c r="J887" i="2"/>
  <c r="F887" i="2"/>
  <c r="G598" i="2"/>
  <c r="H598" i="2"/>
  <c r="I598" i="2"/>
  <c r="J598" i="2"/>
  <c r="F598" i="2"/>
  <c r="G284" i="2"/>
  <c r="H284" i="2"/>
  <c r="I284" i="2"/>
  <c r="J284" i="2"/>
  <c r="F284" i="2"/>
  <c r="G906" i="2" l="1"/>
  <c r="H906" i="2"/>
  <c r="I906" i="2"/>
  <c r="J906" i="2"/>
  <c r="F906" i="2"/>
  <c r="G211" i="2"/>
  <c r="H211" i="2"/>
  <c r="I211" i="2"/>
  <c r="J211" i="2"/>
  <c r="F211" i="2"/>
  <c r="F973" i="2" l="1"/>
  <c r="F403" i="1" l="1"/>
  <c r="G403" i="1"/>
  <c r="H403" i="1"/>
  <c r="I403" i="1"/>
  <c r="J403" i="1"/>
  <c r="G336" i="1"/>
  <c r="H336" i="1"/>
  <c r="I336" i="1"/>
  <c r="J336" i="1"/>
  <c r="F336" i="1"/>
  <c r="G314" i="1"/>
  <c r="H314" i="1"/>
  <c r="I314" i="1"/>
  <c r="J314" i="1"/>
  <c r="F314" i="1"/>
  <c r="I899" i="1" l="1"/>
  <c r="F899" i="1"/>
  <c r="G636" i="1"/>
  <c r="H636" i="1"/>
  <c r="I636" i="1"/>
  <c r="J636" i="1"/>
  <c r="F636" i="1"/>
  <c r="G534" i="2" l="1"/>
  <c r="H534" i="2"/>
  <c r="I534" i="2"/>
  <c r="J534" i="2"/>
  <c r="F534" i="2"/>
  <c r="I490" i="2"/>
  <c r="F490" i="2"/>
  <c r="G490" i="2"/>
  <c r="H490" i="2"/>
  <c r="J490" i="2"/>
  <c r="G988" i="1" l="1"/>
  <c r="H988" i="1"/>
  <c r="I988" i="1"/>
  <c r="J988" i="1"/>
  <c r="F988" i="1"/>
  <c r="G482" i="1"/>
  <c r="H482" i="1"/>
  <c r="I482" i="1"/>
  <c r="J482" i="1"/>
  <c r="F482" i="1"/>
  <c r="I966" i="1"/>
  <c r="I921" i="1"/>
  <c r="F921" i="1"/>
  <c r="G899" i="1"/>
  <c r="H899" i="1"/>
  <c r="J899" i="1"/>
  <c r="I836" i="1"/>
  <c r="I832" i="1"/>
  <c r="F832" i="1"/>
  <c r="I808" i="1"/>
  <c r="G808" i="1"/>
  <c r="H808" i="1"/>
  <c r="J808" i="1"/>
  <c r="F808" i="1"/>
  <c r="G746" i="1"/>
  <c r="H746" i="1"/>
  <c r="I746" i="1"/>
  <c r="J746" i="1"/>
  <c r="F746" i="1"/>
  <c r="G723" i="1"/>
  <c r="H723" i="1"/>
  <c r="I723" i="1"/>
  <c r="J723" i="1"/>
  <c r="F641" i="1"/>
  <c r="F693" i="1"/>
  <c r="F723" i="1"/>
  <c r="G693" i="1"/>
  <c r="H693" i="1"/>
  <c r="I693" i="1"/>
  <c r="J693" i="1"/>
  <c r="G641" i="1"/>
  <c r="H641" i="1"/>
  <c r="I641" i="1"/>
  <c r="J641" i="1"/>
  <c r="I554" i="1"/>
  <c r="F554" i="1"/>
  <c r="G550" i="1"/>
  <c r="H550" i="1"/>
  <c r="I550" i="1"/>
  <c r="J550" i="1"/>
  <c r="F550" i="1"/>
  <c r="F428" i="1"/>
  <c r="F432" i="1"/>
  <c r="F526" i="1"/>
  <c r="G428" i="1"/>
  <c r="G432" i="1"/>
  <c r="G526" i="1"/>
  <c r="H526" i="1"/>
  <c r="H428" i="1"/>
  <c r="H432" i="1"/>
  <c r="I428" i="1"/>
  <c r="I432" i="1"/>
  <c r="I526" i="1"/>
  <c r="J526" i="1"/>
  <c r="J428" i="1"/>
  <c r="J432" i="1"/>
  <c r="C527" i="1"/>
  <c r="I340" i="1"/>
  <c r="F340" i="1"/>
  <c r="I235" i="1"/>
  <c r="G231" i="1"/>
  <c r="H231" i="1"/>
  <c r="J231" i="1"/>
  <c r="I208" i="1"/>
  <c r="F208" i="1"/>
  <c r="I143" i="1"/>
  <c r="F143" i="1"/>
  <c r="G139" i="1"/>
  <c r="H139" i="1"/>
  <c r="I139" i="1"/>
  <c r="J139" i="1"/>
  <c r="F139" i="1"/>
  <c r="C116" i="1"/>
  <c r="I115" i="1"/>
  <c r="F115" i="1"/>
  <c r="G82" i="1"/>
  <c r="H82" i="1"/>
  <c r="I82" i="1"/>
  <c r="J82" i="1"/>
  <c r="F82" i="1"/>
  <c r="F36" i="1"/>
  <c r="G31" i="1"/>
  <c r="H31" i="1"/>
  <c r="I31" i="1"/>
  <c r="J31" i="1"/>
  <c r="F31" i="1"/>
  <c r="F32" i="2"/>
  <c r="F37" i="2"/>
  <c r="F85" i="2"/>
  <c r="F118" i="2"/>
  <c r="F142" i="2"/>
  <c r="F146" i="2"/>
  <c r="F179" i="2"/>
  <c r="F234" i="2"/>
  <c r="F238" i="2"/>
  <c r="F317" i="2"/>
  <c r="F339" i="2"/>
  <c r="F343" i="2"/>
  <c r="F406" i="2"/>
  <c r="F430" i="2"/>
  <c r="F434" i="2"/>
  <c r="F558" i="2"/>
  <c r="F562" i="2"/>
  <c r="F643" i="2"/>
  <c r="F648" i="2"/>
  <c r="F700" i="2"/>
  <c r="F730" i="2"/>
  <c r="F752" i="2"/>
  <c r="F756" i="2"/>
  <c r="F785" i="2"/>
  <c r="F815" i="2"/>
  <c r="F839" i="2"/>
  <c r="F843" i="2"/>
  <c r="F928" i="2"/>
  <c r="F932" i="2"/>
  <c r="F995" i="2"/>
  <c r="G32" i="2"/>
  <c r="G37" i="2"/>
  <c r="G85" i="2"/>
  <c r="G118" i="2"/>
  <c r="G142" i="2"/>
  <c r="G146" i="2"/>
  <c r="G179" i="2"/>
  <c r="G234" i="2"/>
  <c r="G238" i="2"/>
  <c r="G317" i="2"/>
  <c r="G339" i="2"/>
  <c r="G343" i="2"/>
  <c r="G406" i="2"/>
  <c r="G430" i="2"/>
  <c r="G434" i="2"/>
  <c r="G558" i="2"/>
  <c r="G562" i="2"/>
  <c r="G643" i="2"/>
  <c r="G648" i="2"/>
  <c r="G700" i="2"/>
  <c r="G730" i="2"/>
  <c r="G752" i="2"/>
  <c r="G756" i="2"/>
  <c r="G785" i="2"/>
  <c r="G815" i="2"/>
  <c r="G839" i="2"/>
  <c r="G843" i="2"/>
  <c r="G928" i="2"/>
  <c r="G932" i="2"/>
  <c r="G973" i="2"/>
  <c r="G995" i="2"/>
  <c r="H32" i="2"/>
  <c r="H37" i="2"/>
  <c r="H85" i="2"/>
  <c r="H118" i="2"/>
  <c r="H142" i="2"/>
  <c r="H146" i="2"/>
  <c r="H179" i="2"/>
  <c r="H234" i="2"/>
  <c r="H238" i="2"/>
  <c r="H317" i="2"/>
  <c r="H339" i="2"/>
  <c r="H343" i="2"/>
  <c r="H406" i="2"/>
  <c r="H430" i="2"/>
  <c r="H434" i="2"/>
  <c r="H558" i="2"/>
  <c r="H562" i="2"/>
  <c r="H643" i="2"/>
  <c r="H648" i="2"/>
  <c r="H700" i="2"/>
  <c r="H730" i="2"/>
  <c r="H752" i="2"/>
  <c r="H756" i="2"/>
  <c r="H785" i="2"/>
  <c r="H815" i="2"/>
  <c r="H839" i="2"/>
  <c r="H843" i="2"/>
  <c r="H928" i="2"/>
  <c r="H932" i="2"/>
  <c r="H973" i="2"/>
  <c r="H995" i="2"/>
  <c r="I32" i="2"/>
  <c r="I37" i="2"/>
  <c r="I85" i="2"/>
  <c r="I118" i="2"/>
  <c r="I142" i="2"/>
  <c r="I146" i="2"/>
  <c r="I179" i="2"/>
  <c r="I234" i="2"/>
  <c r="I238" i="2"/>
  <c r="I317" i="2"/>
  <c r="I339" i="2"/>
  <c r="I343" i="2"/>
  <c r="I406" i="2"/>
  <c r="I430" i="2"/>
  <c r="I434" i="2"/>
  <c r="I558" i="2"/>
  <c r="I562" i="2"/>
  <c r="I643" i="2"/>
  <c r="I648" i="2"/>
  <c r="I700" i="2"/>
  <c r="I730" i="2"/>
  <c r="I752" i="2"/>
  <c r="I756" i="2"/>
  <c r="I785" i="2"/>
  <c r="I815" i="2"/>
  <c r="I839" i="2"/>
  <c r="I843" i="2"/>
  <c r="I928" i="2"/>
  <c r="I932" i="2"/>
  <c r="I973" i="2"/>
  <c r="I995" i="2"/>
  <c r="J32" i="2"/>
  <c r="J37" i="2"/>
  <c r="J85" i="2"/>
  <c r="J118" i="2"/>
  <c r="J142" i="2"/>
  <c r="J146" i="2"/>
  <c r="J179" i="2"/>
  <c r="J234" i="2"/>
  <c r="J238" i="2"/>
  <c r="J317" i="2"/>
  <c r="J339" i="2"/>
  <c r="J343" i="2"/>
  <c r="J406" i="2"/>
  <c r="J430" i="2"/>
  <c r="J434" i="2"/>
  <c r="J558" i="2"/>
  <c r="J562" i="2"/>
  <c r="J643" i="2"/>
  <c r="J648" i="2"/>
  <c r="J700" i="2"/>
  <c r="J730" i="2"/>
  <c r="J752" i="2"/>
  <c r="J756" i="2"/>
  <c r="J785" i="2"/>
  <c r="J815" i="2"/>
  <c r="J839" i="2"/>
  <c r="J843" i="2"/>
  <c r="J928" i="2"/>
  <c r="J932" i="2"/>
  <c r="J973" i="2"/>
  <c r="J995" i="2"/>
  <c r="C119" i="2"/>
  <c r="C212" i="2"/>
  <c r="C535" i="2"/>
  <c r="C620" i="2"/>
  <c r="C731" i="2"/>
  <c r="C816" i="2"/>
  <c r="C907" i="2"/>
  <c r="C996" i="2"/>
  <c r="C339" i="2"/>
  <c r="C407" i="2" s="1"/>
  <c r="F966" i="1"/>
  <c r="G208" i="1"/>
  <c r="H208" i="1"/>
  <c r="J208" i="1"/>
  <c r="J115" i="1"/>
  <c r="G966" i="1"/>
  <c r="H966" i="1"/>
  <c r="J966" i="1"/>
  <c r="G750" i="1"/>
  <c r="H750" i="1"/>
  <c r="I750" i="1"/>
  <c r="J750" i="1"/>
  <c r="F750" i="1"/>
  <c r="J832" i="1"/>
  <c r="G832" i="1"/>
  <c r="H832" i="1"/>
  <c r="C234" i="2"/>
  <c r="C318" i="2" s="1"/>
  <c r="C724" i="1"/>
  <c r="C209" i="1"/>
  <c r="C315" i="1"/>
  <c r="G235" i="1"/>
  <c r="H235" i="1"/>
  <c r="J235" i="1"/>
  <c r="F235" i="1"/>
  <c r="G143" i="1"/>
  <c r="H143" i="1"/>
  <c r="J143" i="1"/>
  <c r="G115" i="1"/>
  <c r="H115" i="1"/>
  <c r="G36" i="1"/>
  <c r="H36" i="1"/>
  <c r="I36" i="1"/>
  <c r="J36" i="1"/>
  <c r="C989" i="1"/>
  <c r="C900" i="1"/>
  <c r="C809" i="1"/>
  <c r="C612" i="1"/>
  <c r="C404" i="1"/>
  <c r="G925" i="1"/>
  <c r="H925" i="1"/>
  <c r="I925" i="1"/>
  <c r="J925" i="1"/>
  <c r="F925" i="1"/>
  <c r="G836" i="1"/>
  <c r="H836" i="1"/>
  <c r="J836" i="1"/>
  <c r="F836" i="1"/>
  <c r="G554" i="1"/>
  <c r="H554" i="1"/>
  <c r="J554" i="1"/>
  <c r="G340" i="1"/>
  <c r="H340" i="1"/>
  <c r="J340" i="1"/>
  <c r="G921" i="1"/>
  <c r="H921" i="1"/>
  <c r="J921" i="1"/>
  <c r="G724" i="1" l="1"/>
  <c r="F209" i="1"/>
  <c r="J612" i="1"/>
  <c r="H809" i="1"/>
  <c r="J404" i="1"/>
  <c r="J900" i="1"/>
  <c r="F989" i="1"/>
  <c r="I404" i="1"/>
  <c r="J724" i="1"/>
  <c r="I724" i="1"/>
  <c r="F724" i="1"/>
  <c r="J116" i="1"/>
  <c r="F900" i="1"/>
  <c r="H989" i="1"/>
  <c r="H315" i="1"/>
  <c r="G900" i="1"/>
  <c r="I209" i="1"/>
  <c r="G315" i="1"/>
  <c r="J989" i="1"/>
  <c r="I116" i="1"/>
  <c r="F404" i="1"/>
  <c r="G809" i="1"/>
  <c r="I900" i="1"/>
  <c r="H900" i="1"/>
  <c r="J809" i="1"/>
  <c r="J209" i="1"/>
  <c r="H116" i="1"/>
  <c r="H724" i="1"/>
  <c r="F809" i="1"/>
  <c r="F315" i="1"/>
  <c r="H407" i="2"/>
  <c r="I535" i="2"/>
  <c r="H907" i="2"/>
  <c r="G907" i="2"/>
  <c r="F535" i="2"/>
  <c r="J907" i="2"/>
  <c r="I907" i="2"/>
  <c r="F907" i="2"/>
  <c r="H209" i="1"/>
  <c r="I989" i="1"/>
  <c r="I612" i="1"/>
  <c r="F612" i="1"/>
  <c r="G612" i="1"/>
  <c r="H612" i="1"/>
  <c r="F212" i="2"/>
  <c r="H535" i="2"/>
  <c r="I407" i="2"/>
  <c r="G407" i="2"/>
  <c r="G318" i="2"/>
  <c r="G212" i="2"/>
  <c r="G119" i="2"/>
  <c r="F731" i="2"/>
  <c r="J407" i="2"/>
  <c r="J318" i="2"/>
  <c r="G996" i="2"/>
  <c r="G816" i="2"/>
  <c r="G731" i="2"/>
  <c r="G620" i="2"/>
  <c r="J996" i="2"/>
  <c r="J816" i="2"/>
  <c r="C997" i="2"/>
  <c r="C998" i="2" s="1"/>
  <c r="J731" i="2"/>
  <c r="J620" i="2"/>
  <c r="J535" i="2"/>
  <c r="J212" i="2"/>
  <c r="J119" i="2"/>
  <c r="I996" i="2"/>
  <c r="I119" i="2"/>
  <c r="G535" i="2"/>
  <c r="F996" i="2"/>
  <c r="F816" i="2"/>
  <c r="F407" i="2"/>
  <c r="F318" i="2"/>
  <c r="I816" i="2"/>
  <c r="I731" i="2"/>
  <c r="I620" i="2"/>
  <c r="I318" i="2"/>
  <c r="I212" i="2"/>
  <c r="H996" i="2"/>
  <c r="F620" i="2"/>
  <c r="H816" i="2"/>
  <c r="H731" i="2"/>
  <c r="H620" i="2"/>
  <c r="H318" i="2"/>
  <c r="H212" i="2"/>
  <c r="H119" i="2"/>
  <c r="F119" i="2"/>
  <c r="J315" i="1"/>
  <c r="G116" i="1"/>
  <c r="G209" i="1"/>
  <c r="I809" i="1"/>
  <c r="F527" i="1"/>
  <c r="C990" i="1"/>
  <c r="C991" i="1" s="1"/>
  <c r="F116" i="1"/>
  <c r="I315" i="1"/>
  <c r="I527" i="1"/>
  <c r="H404" i="1"/>
  <c r="G989" i="1"/>
  <c r="G404" i="1"/>
  <c r="H527" i="1"/>
  <c r="G527" i="1"/>
  <c r="J527" i="1"/>
  <c r="G990" i="1" l="1"/>
  <c r="G991" i="1" s="1"/>
  <c r="I990" i="1"/>
  <c r="I991" i="1" s="1"/>
  <c r="J990" i="1"/>
  <c r="J991" i="1" s="1"/>
  <c r="H990" i="1"/>
  <c r="H991" i="1" s="1"/>
  <c r="F990" i="1"/>
  <c r="F991" i="1" s="1"/>
  <c r="H997" i="2"/>
  <c r="H998" i="2" s="1"/>
  <c r="G997" i="2"/>
  <c r="G998" i="2" s="1"/>
  <c r="I997" i="2"/>
  <c r="I998" i="2" s="1"/>
  <c r="J997" i="2"/>
  <c r="J998" i="2" s="1"/>
  <c r="F997" i="2"/>
  <c r="F998" i="2" s="1"/>
</calcChain>
</file>

<file path=xl/comments1.xml><?xml version="1.0" encoding="utf-8"?>
<comments xmlns="http://schemas.openxmlformats.org/spreadsheetml/2006/main">
  <authors>
    <author>Автор</author>
  </authors>
  <commentList>
    <comment ref="A5" author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<sst xmlns="http://schemas.openxmlformats.org/spreadsheetml/2006/main" count="2877" uniqueCount="482">
  <si>
    <t xml:space="preserve">       Руководитель дошкольной образовательной</t>
  </si>
  <si>
    <t xml:space="preserve">       организации</t>
  </si>
  <si>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</si>
  <si>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</si>
  <si>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</si>
  <si>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</si>
  <si>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</si>
  <si>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</si>
  <si>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</si>
  <si>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</si>
  <si>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</si>
  <si>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</si>
  <si>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</si>
  <si>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</si>
  <si>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</si>
  <si>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</si>
  <si>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</si>
  <si>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</si>
  <si>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</si>
  <si>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</si>
  <si>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</si>
  <si>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</si>
  <si>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</si>
  <si>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</si>
  <si>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</si>
  <si>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</si>
  <si>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</si>
  <si>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</si>
  <si>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</si>
  <si>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</si>
  <si>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</si>
  <si>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</si>
  <si>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</si>
  <si>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</si>
  <si>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</si>
  <si>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</si>
  <si>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</si>
  <si>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</si>
  <si>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</si>
  <si>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</si>
  <si>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</si>
  <si>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</si>
  <si>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</si>
  <si>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</si>
  <si>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</si>
  <si>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</si>
  <si>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</si>
  <si>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</si>
  <si>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</si>
  <si>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</si>
  <si>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</si>
  <si>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</si>
  <si>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</si>
  <si>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</si>
  <si>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Фрукты свежие</t>
  </si>
  <si>
    <t>Кондитерские изделия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</si>
  <si>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</si>
  <si>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</si>
  <si>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</si>
  <si>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</si>
  <si>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</si>
  <si>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</si>
  <si>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</si>
  <si>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</si>
  <si>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</si>
  <si>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</si>
  <si>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</si>
  <si>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</si>
  <si>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</si>
  <si>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№397 Дели2010</t>
  </si>
  <si>
    <t>Какао-порошок</t>
  </si>
  <si>
    <t>Сыр</t>
  </si>
  <si>
    <t>Свекла</t>
  </si>
  <si>
    <t>Сметана</t>
  </si>
  <si>
    <t>масса гарнира</t>
  </si>
  <si>
    <t>вафли</t>
  </si>
  <si>
    <t>Творог</t>
  </si>
  <si>
    <t>крупа манная</t>
  </si>
  <si>
    <t>Чай с сахаром и лимоном</t>
  </si>
  <si>
    <t>№ 393 Дели2010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</si>
  <si>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</si>
  <si>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</si>
  <si>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</si>
  <si>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</si>
  <si>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</si>
  <si>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</si>
  <si>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Горох</t>
  </si>
  <si>
    <t>бульон</t>
  </si>
  <si>
    <t>сметана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</si>
  <si>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</si>
  <si>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</si>
  <si>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</si>
  <si>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</si>
  <si>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</si>
  <si>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150</t>
  </si>
  <si>
    <t>День 5 - ый</t>
  </si>
  <si>
    <t>мука пшеничная</t>
  </si>
  <si>
    <t>дрожжи сухие</t>
  </si>
  <si>
    <t>масса отварной рыбы</t>
  </si>
  <si>
    <t>макаронные изделия</t>
  </si>
  <si>
    <t>Крупа перловая</t>
  </si>
  <si>
    <t>Биточки рубленые из рыбы</t>
  </si>
  <si>
    <t>День 7 - ой</t>
  </si>
  <si>
    <t>Крупа манная</t>
  </si>
  <si>
    <t>ТТК №4Д</t>
  </si>
  <si>
    <t>50/25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</si>
  <si>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</si>
  <si>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</si>
  <si>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</si>
  <si>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</si>
  <si>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</si>
  <si>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</si>
  <si>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</si>
  <si>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</si>
  <si>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</si>
  <si>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t>учреждений,   Тутельян В.А., МогильныйМ.П.    Москва Дели принт 2010г.</t>
  </si>
  <si>
    <t>школах , Тутельян В.А.    Москва   2004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</si>
  <si>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</si>
  <si>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</si>
  <si>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</si>
  <si>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</si>
  <si>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</si>
  <si>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</si>
  <si>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</si>
  <si>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</si>
  <si>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</si>
  <si>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</si>
  <si>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</si>
  <si>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25/5</t>
  </si>
  <si>
    <t xml:space="preserve">Чай с сахаром </t>
  </si>
  <si>
    <t>25/5/5</t>
  </si>
  <si>
    <t>150/10</t>
  </si>
  <si>
    <t>ТТК №9Д</t>
  </si>
  <si>
    <t>масло растительное</t>
  </si>
  <si>
    <t>Пищевые вещества</t>
  </si>
  <si>
    <t xml:space="preserve">вода </t>
  </si>
  <si>
    <t>картофель</t>
  </si>
  <si>
    <t>крупа гречневая</t>
  </si>
  <si>
    <t xml:space="preserve">макаронные изделия </t>
  </si>
  <si>
    <t>вода питьевая</t>
  </si>
  <si>
    <t>рыба (минтай с/м БГ)</t>
  </si>
  <si>
    <t>№420 СБ дошк 2016</t>
  </si>
  <si>
    <t>№420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</si>
  <si>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</si>
  <si>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</si>
  <si>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</si>
  <si>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</si>
  <si>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</si>
  <si>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№394 СБ дошк 2016</t>
  </si>
  <si>
    <t>ТТК №3</t>
  </si>
  <si>
    <t>Бульон</t>
  </si>
  <si>
    <t>масса отварной мякоти птицы</t>
  </si>
  <si>
    <t>масса теста</t>
  </si>
  <si>
    <t>,</t>
  </si>
  <si>
    <t>масса готового мясного фарша</t>
  </si>
  <si>
    <t>масса отварного протертого картофеля</t>
  </si>
  <si>
    <t>масса припущенного лука</t>
  </si>
  <si>
    <t>№308 СБ дошк 2016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</si>
  <si>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</si>
  <si>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</si>
  <si>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</si>
  <si>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</si>
  <si>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</si>
  <si>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130/3</t>
  </si>
  <si>
    <t>№ 339 СБ дошк 2016</t>
  </si>
  <si>
    <t>кисломолочный напиток</t>
  </si>
  <si>
    <t>Пудинг рыбный</t>
  </si>
  <si>
    <t>№286 СБ дошк 2016</t>
  </si>
  <si>
    <t>молоко</t>
  </si>
  <si>
    <t>Соус молочный</t>
  </si>
  <si>
    <t>масса  соуса</t>
  </si>
  <si>
    <t>60/20</t>
  </si>
  <si>
    <t>150/5</t>
  </si>
  <si>
    <t>Макаронные изделия отварные с маслом</t>
  </si>
  <si>
    <t>№219, сб дошк2016</t>
  </si>
  <si>
    <t>№219 Сб дошк 2016</t>
  </si>
  <si>
    <t>масса готовых фрикаделек</t>
  </si>
  <si>
    <t>№87, сб дошк2016</t>
  </si>
  <si>
    <t>Крупа пшено</t>
  </si>
  <si>
    <t>ТТК № 6Д</t>
  </si>
  <si>
    <t xml:space="preserve">лук репчатый </t>
  </si>
  <si>
    <t>СБ дошк.2016 №87</t>
  </si>
  <si>
    <t>Горох колотый</t>
  </si>
  <si>
    <t>Вода питьевая</t>
  </si>
  <si>
    <t>ТТК №6Д</t>
  </si>
  <si>
    <t>Бутерброд  с сыром, маслом сливочным</t>
  </si>
  <si>
    <t>Бутерброд с сыром, маслом сливочным</t>
  </si>
  <si>
    <t>Хлеб пшеничный</t>
  </si>
  <si>
    <t xml:space="preserve">1. Предусмотренные среднесуточные нормы, утвержденные СанПиН применены с учетом пребывания детей в ДОУ </t>
  </si>
  <si>
    <t>№ 413 сб дошк 2016</t>
  </si>
  <si>
    <t xml:space="preserve">№219 Сб дошк.2016 </t>
  </si>
  <si>
    <t>табл 6 стр 144,Дели + 2012</t>
  </si>
  <si>
    <t>табл 6 стр 134,Дели + 2012</t>
  </si>
  <si>
    <t>табл 6 стр 136,Ддели +,2012</t>
  </si>
  <si>
    <t xml:space="preserve"> Тутельян В.А.,   Москва  Дели Плюс 2012 г.</t>
  </si>
  <si>
    <t>№94 сб дошк2016</t>
  </si>
  <si>
    <t>масса пудинга</t>
  </si>
  <si>
    <t>Бутерброд с маслом сливочным</t>
  </si>
  <si>
    <t xml:space="preserve">масса каши </t>
  </si>
  <si>
    <t>масса каши с овощами</t>
  </si>
  <si>
    <t>№180, сб дошк2016</t>
  </si>
  <si>
    <t>Каша гречневая рассыпчатая с овощами с маслом сливочным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</si>
  <si>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</si>
  <si>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</si>
  <si>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</si>
  <si>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</si>
  <si>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</si>
  <si>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</si>
  <si>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</si>
  <si>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</si>
  <si>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</si>
  <si>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</si>
  <si>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</si>
  <si>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</si>
  <si>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</si>
  <si>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</si>
  <si>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№82 сбдошк 2016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</si>
  <si>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</si>
  <si>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</si>
  <si>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</si>
  <si>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</si>
  <si>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</si>
  <si>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изюм</t>
  </si>
  <si>
    <t>№251, сбдошк 2016</t>
  </si>
  <si>
    <t>№144 сбшк 2016</t>
  </si>
  <si>
    <t xml:space="preserve">соус </t>
  </si>
  <si>
    <t>Картофель тушёный с овощами в соусе</t>
  </si>
  <si>
    <t>№3 сб дошк2016</t>
  </si>
  <si>
    <t>выход готовой запеканки</t>
  </si>
  <si>
    <t>Соус сметанный :</t>
  </si>
  <si>
    <t>110/20</t>
  </si>
  <si>
    <t>№ 251 сб дошк 2016</t>
  </si>
  <si>
    <t>110/3</t>
  </si>
  <si>
    <t>масса отварных сухофруктов</t>
  </si>
  <si>
    <t>повидло</t>
  </si>
  <si>
    <t>Утверждаю</t>
  </si>
  <si>
    <t xml:space="preserve">    Согласовано</t>
  </si>
  <si>
    <t xml:space="preserve"> Директор ООО"АБК - Пэймент"</t>
  </si>
  <si>
    <t>Рахматуллин Р.Р.</t>
  </si>
  <si>
    <t>с 12 - часовым  пребыванием от 3 до 7 лет</t>
  </si>
  <si>
    <t>с 12 - часовым  пребыванием от 1 года до 3 лет</t>
  </si>
  <si>
    <t>чай весовой</t>
  </si>
  <si>
    <t>Хлеб ржаной</t>
  </si>
  <si>
    <t>соль йодированная</t>
  </si>
  <si>
    <t>Омлет натуральный</t>
  </si>
  <si>
    <t>№229,сб дошк2016</t>
  </si>
  <si>
    <t>цыплята - бройлеры с/м</t>
  </si>
  <si>
    <t>130/20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</si>
  <si>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</si>
  <si>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</si>
  <si>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</si>
  <si>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</si>
  <si>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</si>
  <si>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</si>
  <si>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</si>
  <si>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№ 411 сб дошк 2016</t>
  </si>
  <si>
    <t>40</t>
  </si>
  <si>
    <t>Соль йодированная</t>
  </si>
  <si>
    <t>Чай с мармеладом</t>
  </si>
  <si>
    <t>Сахарный песок</t>
  </si>
  <si>
    <t>Дрожжи сухие</t>
  </si>
  <si>
    <t>Манная крупа</t>
  </si>
  <si>
    <t>№304 сб шк 2017</t>
  </si>
  <si>
    <t>крекер</t>
  </si>
  <si>
    <t>150/7</t>
  </si>
  <si>
    <t>День 6 - ый</t>
  </si>
  <si>
    <t>хлеб пшеничный</t>
  </si>
  <si>
    <t>№88 СБ дошк 2016</t>
  </si>
  <si>
    <t>День 7- ой</t>
  </si>
  <si>
    <t>№88,сб дошк2016</t>
  </si>
  <si>
    <t>180/7</t>
  </si>
  <si>
    <t>День 8 - ой</t>
  </si>
  <si>
    <t>День 9- ый</t>
  </si>
  <si>
    <t>Примерное 10-дневное меню</t>
  </si>
  <si>
    <t>ИТОГО за 10 дней</t>
  </si>
  <si>
    <t>Крупа полбяная</t>
  </si>
  <si>
    <t>ТТК №1Д</t>
  </si>
  <si>
    <t>или фарш рыбный</t>
  </si>
  <si>
    <t>2 неделя</t>
  </si>
  <si>
    <t>вермишель</t>
  </si>
  <si>
    <t>Каша "Дружба" молочная с маслом сливочным</t>
  </si>
  <si>
    <t>150/2</t>
  </si>
  <si>
    <t>Каша  полбяная молочная с маслом сливочным</t>
  </si>
  <si>
    <t>Рис отварной рассыпчатый с маслом сливочным</t>
  </si>
  <si>
    <t>150/5/5</t>
  </si>
  <si>
    <t>Каша  пшенная молочная с маслом сливочным</t>
  </si>
  <si>
    <t xml:space="preserve"> 45/15</t>
  </si>
  <si>
    <t>130</t>
  </si>
  <si>
    <t>124,5/120,4</t>
  </si>
  <si>
    <t>Каша манная молочная с маслом сливочным</t>
  </si>
  <si>
    <t>Каша  пшеничная молочная с маслом сливочным</t>
  </si>
  <si>
    <t>Каша геркулесовая молочная с маслом сливочным</t>
  </si>
  <si>
    <t>Каша полбяная молочная с маслом сливочным</t>
  </si>
  <si>
    <t>Каша пшенная молочная с маслом сливочным</t>
  </si>
  <si>
    <t>Каша манная молочная  с маслом сливочным</t>
  </si>
  <si>
    <t>Каша пшеничная молочная с маслом сливочным</t>
  </si>
  <si>
    <t>Каша Геркулесовая молочная с маслом сливочным</t>
  </si>
  <si>
    <t>180/3</t>
  </si>
  <si>
    <t>180/6</t>
  </si>
  <si>
    <t>30/5/5</t>
  </si>
  <si>
    <t>180/6/7</t>
  </si>
  <si>
    <t>40/20</t>
  </si>
  <si>
    <t>№3,сб дошк 2016</t>
  </si>
  <si>
    <t>№82 сб дошк2016</t>
  </si>
  <si>
    <t>110/2</t>
  </si>
  <si>
    <t>150/30</t>
  </si>
  <si>
    <t>140/3</t>
  </si>
  <si>
    <t>УПЛОТНЕННЫЙ ПОЛДНИК</t>
  </si>
  <si>
    <t>№418 Дели2016</t>
  </si>
  <si>
    <t>Крупа ячневая</t>
  </si>
  <si>
    <t>Кисель</t>
  </si>
  <si>
    <t>Кисель-концентрат</t>
  </si>
  <si>
    <t>Томатная паста</t>
  </si>
  <si>
    <r>
      <t>(</t>
    </r>
    <r>
      <rPr>
        <b/>
        <sz val="12"/>
        <color theme="1"/>
        <rFont val="Times New Roman"/>
        <family val="1"/>
        <charset val="204"/>
      </rPr>
      <t>Кефир</t>
    </r>
    <r>
      <rPr>
        <sz val="12"/>
        <color theme="1"/>
        <rFont val="Times New Roman"/>
        <family val="1"/>
        <charset val="204"/>
      </rPr>
      <t>,ряженка,катык,напиток ацидофильный)</t>
    </r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</si>
  <si>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ацидофильный)</t>
    </r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</si>
  <si>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</si>
  <si>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r>
      <t>(Кефир</t>
    </r>
    <r>
      <rPr>
        <b/>
        <sz val="12"/>
        <color theme="1"/>
        <rFont val="Times New Roman"/>
        <family val="1"/>
        <charset val="204"/>
      </rPr>
      <t>,</t>
    </r>
    <r>
      <rPr>
        <sz val="12"/>
        <color theme="1"/>
        <rFont val="Times New Roman"/>
        <family val="1"/>
        <charset val="204"/>
      </rPr>
      <t>ряженка,катык,</t>
    </r>
    <r>
      <rPr>
        <b/>
        <sz val="12"/>
        <color theme="1"/>
        <rFont val="Times New Roman"/>
        <family val="1"/>
        <charset val="204"/>
      </rPr>
      <t>напиток ацидофильный)</t>
    </r>
  </si>
  <si>
    <r>
      <t>(кефир,ряженка,</t>
    </r>
    <r>
      <rPr>
        <b/>
        <sz val="12"/>
        <color theme="1"/>
        <rFont val="Times New Roman"/>
        <family val="1"/>
        <charset val="204"/>
      </rPr>
      <t>катык</t>
    </r>
    <r>
      <rPr>
        <sz val="12"/>
        <color theme="1"/>
        <rFont val="Times New Roman"/>
        <family val="1"/>
        <charset val="204"/>
      </rPr>
      <t>,йогурт)</t>
    </r>
  </si>
  <si>
    <r>
      <t>1.1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</si>
  <si>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</si>
  <si>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2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</si>
  <si>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2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</si>
  <si>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Напиток из сухофруктов</t>
  </si>
  <si>
    <t>№394 Сб дошк 2016</t>
  </si>
  <si>
    <t>сухофрукты</t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</si>
  <si>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,ряженка,катык,напиток ацидофильный)</t>
    </r>
  </si>
  <si>
    <r>
      <t>(кефир,</t>
    </r>
    <r>
      <rPr>
        <b/>
        <sz val="10"/>
        <color theme="1"/>
        <rFont val="Times New Roman"/>
        <family val="1"/>
        <charset val="204"/>
      </rPr>
      <t>ряженка</t>
    </r>
    <r>
      <rPr>
        <sz val="10"/>
        <color theme="1"/>
        <rFont val="Times New Roman"/>
        <family val="1"/>
        <charset val="204"/>
      </rPr>
      <t>,катык,напиток ацидофильный)</t>
    </r>
  </si>
  <si>
    <r>
      <rPr>
        <b/>
        <sz val="10"/>
        <color theme="1"/>
        <rFont val="Times New Roman"/>
        <family val="1"/>
        <charset val="204"/>
      </rPr>
      <t>(яблоки</t>
    </r>
    <r>
      <rPr>
        <sz val="10"/>
        <color theme="1"/>
        <rFont val="Times New Roman"/>
        <family val="1"/>
        <charset val="204"/>
      </rPr>
      <t>,или апельсин, или банан,или мандарин)</t>
    </r>
  </si>
  <si>
    <r>
      <t>(кефир,ряженка,катык,</t>
    </r>
    <r>
      <rPr>
        <b/>
        <sz val="10"/>
        <color theme="1"/>
        <rFont val="Times New Roman"/>
        <family val="1"/>
        <charset val="204"/>
      </rPr>
      <t>напиток ацидофильный)</t>
    </r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</si>
  <si>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</si>
  <si>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</si>
  <si>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</si>
  <si>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</si>
  <si>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342 сб шк 2017</t>
  </si>
  <si>
    <t>180/5</t>
  </si>
  <si>
    <t>Напиток из шиповника</t>
  </si>
  <si>
    <t>Каша ячневая молочная с маслом сливочным</t>
  </si>
  <si>
    <t>ТТК №10Д</t>
  </si>
  <si>
    <t>свекла</t>
  </si>
  <si>
    <t>Сок в инд упаковке</t>
  </si>
  <si>
    <t>Сыр порционно</t>
  </si>
  <si>
    <t>сыр</t>
  </si>
  <si>
    <t>№15 сб шк2017</t>
  </si>
  <si>
    <r>
      <rPr>
        <b/>
        <sz val="12"/>
        <color theme="1"/>
        <rFont val="Times New Roman"/>
        <family val="1"/>
        <charset val="204"/>
      </rPr>
      <t>(Кефир</t>
    </r>
    <r>
      <rPr>
        <sz val="12"/>
        <color theme="1"/>
        <rFont val="Times New Roman"/>
        <family val="1"/>
        <charset val="204"/>
      </rPr>
      <t>,ряженка,катык, напиток ацидофильный)</t>
    </r>
  </si>
  <si>
    <t>Котлеты рыбные</t>
  </si>
  <si>
    <t>№234 сб шк 2017</t>
  </si>
  <si>
    <t>Омлет с сыром</t>
  </si>
  <si>
    <t>№ 303 сб шк 2017</t>
  </si>
  <si>
    <t>масса отварной говядины</t>
  </si>
  <si>
    <t>170/6</t>
  </si>
  <si>
    <t>140/4</t>
  </si>
  <si>
    <t>№73,сб дошк 2016</t>
  </si>
  <si>
    <t>Пудинг творожный с повидлом</t>
  </si>
  <si>
    <t>Компот из свежих яблок</t>
  </si>
  <si>
    <t xml:space="preserve">шиповник </t>
  </si>
  <si>
    <t>№399 сб дошк 2016</t>
  </si>
  <si>
    <t>40/40</t>
  </si>
  <si>
    <t>№91,128 сб дошк 2016</t>
  </si>
  <si>
    <t>клецки:</t>
  </si>
  <si>
    <t>масса готовых клецек</t>
  </si>
  <si>
    <t>Биточки "Домашние"</t>
  </si>
  <si>
    <t>Акт проработки от 25.12.2018 №569</t>
  </si>
  <si>
    <t>130/2</t>
  </si>
  <si>
    <t>№205 сб шк 2017</t>
  </si>
  <si>
    <t>№249 СБ дошк 2016</t>
  </si>
  <si>
    <t>ТТК 580/а от 24.06.2020</t>
  </si>
  <si>
    <t>шиповник</t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</si>
  <si>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,напиток ацидофильный)</t>
    </r>
  </si>
  <si>
    <t>№81 сбдошк 2016</t>
  </si>
  <si>
    <t>цыплята-бройлеры с/м</t>
  </si>
  <si>
    <t>Вермишель отварная</t>
  </si>
  <si>
    <t>30/30</t>
  </si>
  <si>
    <t xml:space="preserve">Шиповник </t>
  </si>
  <si>
    <r>
      <rPr>
        <b/>
        <sz val="10"/>
        <color theme="1"/>
        <rFont val="Times New Roman"/>
        <family val="1"/>
        <charset val="204"/>
      </rPr>
      <t>(яблоки</t>
    </r>
    <r>
      <rPr>
        <sz val="10"/>
        <color theme="1"/>
        <rFont val="Times New Roman"/>
        <family val="1"/>
        <charset val="204"/>
      </rPr>
      <t>,или апельсин, или банан,или мандарин )</t>
    </r>
  </si>
  <si>
    <t>или фарш говяжий</t>
  </si>
  <si>
    <t>Капуста тушеная</t>
  </si>
  <si>
    <t>Слойка сладкая</t>
  </si>
  <si>
    <t>масса пф</t>
  </si>
  <si>
    <t>Сборник национальных блюд и кулинарных изделий Стр. 150 СБ Казань 1997</t>
  </si>
  <si>
    <t>мука пшеничная в/с</t>
  </si>
  <si>
    <t xml:space="preserve">Макаронные изделия отварные </t>
  </si>
  <si>
    <t>60</t>
  </si>
  <si>
    <t>110</t>
  </si>
  <si>
    <t>Бефстроганов из отварной говядины</t>
  </si>
  <si>
    <t>Борщ  со свежей капустой, картофелем на мясном бульоне,со сметаной</t>
  </si>
  <si>
    <t>Борщ  со свежей капустой, картофелем на мясном бульоне , со сметаной</t>
  </si>
  <si>
    <t>Говядина лопатка б/к</t>
  </si>
  <si>
    <t>Мука пшеничная в/с</t>
  </si>
  <si>
    <t>№294,374 СБ дошк 2016</t>
  </si>
  <si>
    <t xml:space="preserve">Сметана  </t>
  </si>
  <si>
    <t xml:space="preserve">Капуста тушеная </t>
  </si>
  <si>
    <t>Суп вермишелевый с картофелем с мясными фрикадельками</t>
  </si>
  <si>
    <t>говядина (котлетное мясо)</t>
  </si>
  <si>
    <t>масса полуфабриката фрикаделек</t>
  </si>
  <si>
    <t>180/10</t>
  </si>
  <si>
    <t>Суп гороховый с картофелем, с мясными фрикадельками</t>
  </si>
  <si>
    <t>Говядина б/к (котлетное мясо)</t>
  </si>
  <si>
    <t>Яйцо куриное</t>
  </si>
  <si>
    <t>Рассольник домашний на курином бульоне, с куриными фрикадельками и со сметаной</t>
  </si>
  <si>
    <t>150/10/5</t>
  </si>
  <si>
    <t>180/10/5</t>
  </si>
  <si>
    <t>Повидло</t>
  </si>
  <si>
    <t>№437 сб дошк 2016</t>
  </si>
  <si>
    <t>Пирожок печеный с повидлом</t>
  </si>
  <si>
    <t>Суп-лапша домашняя на курином бульоне с мясом птицы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</si>
  <si>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мандарин)</t>
    </r>
  </si>
  <si>
    <t>150/6</t>
  </si>
  <si>
    <t>№ 354 сб шк 2016</t>
  </si>
  <si>
    <t>ТТК</t>
  </si>
  <si>
    <t>Котлеты рубленые из говядины</t>
  </si>
  <si>
    <t>СБ дошкольн. №299, 2016</t>
  </si>
  <si>
    <t>Борщ  со свежей капустой, картофелем на курином бульоне, со сметаной</t>
  </si>
  <si>
    <t>Плов из отварной птицы</t>
  </si>
  <si>
    <t>масса отварной птицы</t>
  </si>
  <si>
    <t>Плов из  отварной птицы</t>
  </si>
  <si>
    <t>Жаркое из филе птицы</t>
  </si>
  <si>
    <t>масса готовой мякоти птицы</t>
  </si>
  <si>
    <t>Рассольник ленинградский на мясном бульоне, со сметаной</t>
  </si>
  <si>
    <t>Гуляш из отварной говядины</t>
  </si>
  <si>
    <t>говядина лопатка б/к</t>
  </si>
  <si>
    <t>№293 сб рецептур 2016</t>
  </si>
  <si>
    <t>Салат из свеклы отварной</t>
  </si>
  <si>
    <t>№52 сб 2017</t>
  </si>
  <si>
    <t>№52 сб шк 2017</t>
  </si>
  <si>
    <t xml:space="preserve">Икра кабачковая </t>
  </si>
  <si>
    <t xml:space="preserve">икра кабачковая </t>
  </si>
  <si>
    <t>№54 СБ дошк. 2016</t>
  </si>
  <si>
    <t>Салат из свежей капусты</t>
  </si>
  <si>
    <t>№21 сб дошк 2016</t>
  </si>
  <si>
    <t>масса прогретой капусты</t>
  </si>
  <si>
    <t xml:space="preserve">Суп картофельный с пшенной крупой на курином бульоне </t>
  </si>
  <si>
    <t xml:space="preserve">ТТК </t>
  </si>
  <si>
    <t>Компот из урюка</t>
  </si>
  <si>
    <t>урюк</t>
  </si>
  <si>
    <t>суповая засыпка (звездочки)</t>
  </si>
  <si>
    <t>Суп молочный со звездочками</t>
  </si>
  <si>
    <t>№100,сб дошк 2016</t>
  </si>
  <si>
    <t>говядина (котлетное мясо б/к)</t>
  </si>
  <si>
    <t>Запеканка картофельная с мясом со сметанным соусом</t>
  </si>
  <si>
    <t xml:space="preserve">Суп картофельный с клецками на курином бульоне </t>
  </si>
  <si>
    <t>Щи  со свежей капустой с картофелем на курином бульоне,  со сметаной</t>
  </si>
  <si>
    <t>Компот из изюма и яблок</t>
  </si>
  <si>
    <t>№414 Дели 2016</t>
  </si>
  <si>
    <t>№1 Дели 2016</t>
  </si>
  <si>
    <t>№410,411 Дели2016</t>
  </si>
  <si>
    <t>№416 Дели2016</t>
  </si>
  <si>
    <t>№63,сбдошк2016</t>
  </si>
  <si>
    <t>№321 сбдошк2016</t>
  </si>
  <si>
    <t>№412 Дели2016</t>
  </si>
  <si>
    <t>№1 Дели2016</t>
  </si>
  <si>
    <t>№249 СБдошк 2016</t>
  </si>
  <si>
    <t xml:space="preserve">Чай (зеленый)  с сахаром </t>
  </si>
  <si>
    <t>Чай (зеленый) с сахаром</t>
  </si>
  <si>
    <t>чай зеленый весовой</t>
  </si>
  <si>
    <t>№394 сб дошк 2016</t>
  </si>
  <si>
    <t>180</t>
  </si>
  <si>
    <t>160/10</t>
  </si>
  <si>
    <t>Салат из кукурузы к/с</t>
  </si>
  <si>
    <t>№12 СБ дошк 2016</t>
  </si>
  <si>
    <t>кукуруза к/с</t>
  </si>
  <si>
    <t>Салат из свежей капусты с морковью</t>
  </si>
  <si>
    <t xml:space="preserve">Икра морковная </t>
  </si>
  <si>
    <t>ТТК 135 от 26.02.2019</t>
  </si>
  <si>
    <t>маслло растительное</t>
  </si>
  <si>
    <t>ИТОГО за 1 день в среднем на 1 воспитанника</t>
  </si>
  <si>
    <t>молоко сгущенное</t>
  </si>
  <si>
    <t>Запеканка творожная с молоком сгущенным</t>
  </si>
  <si>
    <t>Салат из моркови</t>
  </si>
  <si>
    <t>Ежики куриные с гречневой крупой в сметанно-томатном соусе</t>
  </si>
  <si>
    <t>ТТК 748 от 03.10.2022</t>
  </si>
  <si>
    <t>масса отварной рассыпчатой гречневой каши</t>
  </si>
  <si>
    <r>
      <rPr>
        <b/>
        <sz val="10"/>
        <color theme="1"/>
        <rFont val="Times New Roman"/>
        <family val="1"/>
        <charset val="204"/>
      </rPr>
      <t>(яблоки</t>
    </r>
    <r>
      <rPr>
        <sz val="10"/>
        <color theme="1"/>
        <rFont val="Times New Roman"/>
        <family val="1"/>
        <charset val="204"/>
      </rPr>
      <t>,или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апельсин</t>
    </r>
    <r>
      <rPr>
        <b/>
        <sz val="10"/>
        <color theme="1"/>
        <rFont val="Times New Roman"/>
        <family val="1"/>
        <charset val="204"/>
      </rPr>
      <t>,</t>
    </r>
    <r>
      <rPr>
        <sz val="10"/>
        <color theme="1"/>
        <rFont val="Times New Roman"/>
        <family val="1"/>
        <charset val="204"/>
      </rPr>
      <t xml:space="preserve"> или банан</t>
    </r>
    <r>
      <rPr>
        <b/>
        <sz val="10"/>
        <color theme="1"/>
        <rFont val="Times New Roman"/>
        <family val="1"/>
        <charset val="204"/>
      </rPr>
      <t>,</t>
    </r>
    <r>
      <rPr>
        <sz val="10"/>
        <color theme="1"/>
        <rFont val="Times New Roman"/>
        <family val="1"/>
        <charset val="204"/>
      </rPr>
      <t>или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мандарин)</t>
    </r>
  </si>
  <si>
    <r>
      <t>(</t>
    </r>
    <r>
      <rPr>
        <b/>
        <sz val="10"/>
        <color theme="1"/>
        <rFont val="Times New Roman"/>
        <family val="1"/>
        <charset val="204"/>
      </rPr>
      <t>яблоки,</t>
    </r>
    <r>
      <rPr>
        <sz val="10"/>
        <color theme="1"/>
        <rFont val="Times New Roman"/>
        <family val="1"/>
        <charset val="204"/>
      </rPr>
      <t>или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апельсин</t>
    </r>
    <r>
      <rPr>
        <b/>
        <sz val="10"/>
        <color theme="1"/>
        <rFont val="Times New Roman"/>
        <family val="1"/>
        <charset val="204"/>
      </rPr>
      <t>,</t>
    </r>
    <r>
      <rPr>
        <sz val="10"/>
        <color theme="1"/>
        <rFont val="Times New Roman"/>
        <family val="1"/>
        <charset val="204"/>
      </rPr>
      <t xml:space="preserve"> или банан</t>
    </r>
    <r>
      <rPr>
        <b/>
        <sz val="10"/>
        <color theme="1"/>
        <rFont val="Times New Roman"/>
        <family val="1"/>
        <charset val="204"/>
      </rPr>
      <t>,</t>
    </r>
    <r>
      <rPr>
        <sz val="10"/>
        <color theme="1"/>
        <rFont val="Times New Roman"/>
        <family val="1"/>
        <charset val="204"/>
      </rPr>
      <t>или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мандарин)</t>
    </r>
  </si>
  <si>
    <t>Салат из отварной свеклы</t>
  </si>
  <si>
    <t>№34,сб дошк 2016</t>
  </si>
  <si>
    <t>Макаронные изделия отварные с маслом сливочным</t>
  </si>
  <si>
    <t>Ватрушка королевская</t>
  </si>
  <si>
    <t>ТТК №810 от 15.02.2023</t>
  </si>
  <si>
    <t>посыпка низ:</t>
  </si>
  <si>
    <t>творожная начинка:</t>
  </si>
  <si>
    <t>посыпка верх:</t>
  </si>
  <si>
    <r>
      <t>(</t>
    </r>
    <r>
      <rPr>
        <b/>
        <sz val="12"/>
        <color theme="1"/>
        <rFont val="Times New Roman"/>
        <family val="1"/>
        <charset val="204"/>
      </rPr>
      <t>яблоки</t>
    </r>
    <r>
      <rPr>
        <sz val="12"/>
        <color theme="1"/>
        <rFont val="Times New Roman"/>
        <family val="1"/>
        <charset val="204"/>
      </rPr>
      <t>,или апельсин, или банан,или мандарин)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</si>
</sst>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6">
    <xf numFmtId="0" fontId="0" fillId="0" borderId="0" xfId="0"/>
    <xf numFmtId="0" fontId="3" fillId="2" borderId="5" xfId="0" applyFont="1" applyFill="1" applyBorder="1" applyAlignment="1">
      <alignment wrapText="1"/>
    </xf>
    <xf numFmtId="2" fontId="6" fillId="2" borderId="10" xfId="0" applyNumberFormat="1" applyFont="1" applyFill="1" applyBorder="1" applyAlignment="1">
      <alignment horizontal="center" wrapText="1"/>
    </xf>
    <xf numFmtId="0" fontId="2" fillId="2" borderId="0" xfId="0" applyFont="1" applyFill="1" applyAlignment="1"/>
    <xf numFmtId="0" fontId="3" fillId="2" borderId="0" xfId="0" applyNumberFormat="1" applyFont="1" applyFill="1" applyAlignment="1">
      <alignment horizontal="right"/>
    </xf>
    <xf numFmtId="2" fontId="3" fillId="2" borderId="0" xfId="0" applyNumberFormat="1" applyFont="1" applyFill="1" applyAlignment="1">
      <alignment horizontal="right"/>
    </xf>
    <xf numFmtId="2" fontId="2" fillId="2" borderId="0" xfId="0" applyNumberFormat="1" applyFont="1" applyFill="1" applyAlignment="1">
      <alignment horizontal="right"/>
    </xf>
    <xf numFmtId="2" fontId="2" fillId="2" borderId="0" xfId="0" applyNumberFormat="1" applyFont="1" applyFill="1" applyAlignment="1"/>
    <xf numFmtId="2" fontId="3" fillId="2" borderId="0" xfId="0" applyNumberFormat="1" applyFont="1" applyFill="1" applyAlignment="1"/>
    <xf numFmtId="0" fontId="3" fillId="2" borderId="0" xfId="0" applyFont="1" applyFill="1" applyAlignment="1">
      <alignment wrapText="1"/>
    </xf>
    <xf numFmtId="0" fontId="5" fillId="2" borderId="0" xfId="0" applyFont="1" applyFill="1"/>
    <xf numFmtId="2" fontId="2" fillId="2" borderId="0" xfId="0" applyNumberFormat="1" applyFont="1" applyFill="1" applyAlignment="1">
      <alignment horizontal="left"/>
    </xf>
    <xf numFmtId="0" fontId="3" fillId="2" borderId="0" xfId="0" applyFont="1" applyFill="1" applyAlignment="1"/>
    <xf numFmtId="0" fontId="2" fillId="2" borderId="0" xfId="0" applyNumberFormat="1" applyFont="1" applyFill="1" applyAlignment="1"/>
    <xf numFmtId="2" fontId="2" fillId="2" borderId="0" xfId="0" applyNumberFormat="1" applyFont="1" applyFill="1" applyAlignment="1">
      <alignment horizontal="center"/>
    </xf>
    <xf numFmtId="0" fontId="2" fillId="2" borderId="0" xfId="0" applyNumberFormat="1" applyFont="1" applyFill="1" applyAlignment="1">
      <alignment horizontal="center"/>
    </xf>
    <xf numFmtId="0" fontId="3" fillId="2" borderId="0" xfId="0" applyNumberFormat="1" applyFont="1" applyFill="1" applyAlignment="1">
      <alignment horizontal="center"/>
    </xf>
    <xf numFmtId="0" fontId="3" fillId="2" borderId="0" xfId="0" applyNumberFormat="1" applyFont="1" applyFill="1" applyAlignment="1"/>
    <xf numFmtId="0" fontId="2" fillId="2" borderId="0" xfId="0" applyFont="1" applyFill="1" applyAlignment="1">
      <alignment wrapText="1"/>
    </xf>
    <xf numFmtId="0" fontId="2" fillId="2" borderId="0" xfId="0" applyNumberFormat="1" applyFont="1" applyFill="1" applyAlignment="1">
      <alignment wrapText="1"/>
    </xf>
    <xf numFmtId="2" fontId="2" fillId="2" borderId="0" xfId="0" applyNumberFormat="1" applyFont="1" applyFill="1" applyAlignment="1">
      <alignment wrapText="1"/>
    </xf>
    <xf numFmtId="2" fontId="3" fillId="2" borderId="0" xfId="0" applyNumberFormat="1" applyFont="1" applyFill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1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left" wrapText="1"/>
    </xf>
    <xf numFmtId="0" fontId="3" fillId="2" borderId="3" xfId="0" applyFont="1" applyFill="1" applyBorder="1" applyAlignment="1">
      <alignment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top" wrapText="1"/>
    </xf>
    <xf numFmtId="0" fontId="3" fillId="2" borderId="5" xfId="0" applyNumberFormat="1" applyFont="1" applyFill="1" applyBorder="1" applyAlignment="1">
      <alignment horizontal="center" vertical="top" wrapText="1"/>
    </xf>
    <xf numFmtId="2" fontId="3" fillId="2" borderId="5" xfId="0" applyNumberFormat="1" applyFont="1" applyFill="1" applyBorder="1" applyAlignment="1">
      <alignment horizontal="center" vertical="top" wrapText="1"/>
    </xf>
    <xf numFmtId="2" fontId="3" fillId="2" borderId="6" xfId="0" applyNumberFormat="1" applyFont="1" applyFill="1" applyBorder="1" applyAlignment="1">
      <alignment horizontal="center" vertical="top" wrapText="1"/>
    </xf>
    <xf numFmtId="2" fontId="3" fillId="2" borderId="7" xfId="0" applyNumberFormat="1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top" wrapText="1"/>
    </xf>
    <xf numFmtId="2" fontId="3" fillId="2" borderId="0" xfId="0" applyNumberFormat="1" applyFont="1" applyFill="1" applyBorder="1" applyAlignment="1">
      <alignment horizontal="center" vertical="top" wrapText="1"/>
    </xf>
    <xf numFmtId="2" fontId="3" fillId="2" borderId="5" xfId="0" applyNumberFormat="1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7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7" xfId="0" applyNumberFormat="1" applyFont="1" applyFill="1" applyBorder="1" applyAlignment="1">
      <alignment horizontal="center" wrapText="1"/>
    </xf>
    <xf numFmtId="2" fontId="3" fillId="2" borderId="9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3" fillId="2" borderId="9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3" fillId="2" borderId="3" xfId="0" applyNumberFormat="1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wrapText="1"/>
    </xf>
    <xf numFmtId="2" fontId="3" fillId="2" borderId="6" xfId="0" applyNumberFormat="1" applyFont="1" applyFill="1" applyBorder="1" applyAlignment="1">
      <alignment wrapText="1"/>
    </xf>
    <xf numFmtId="2" fontId="3" fillId="2" borderId="11" xfId="0" applyNumberFormat="1" applyFont="1" applyFill="1" applyBorder="1" applyAlignment="1">
      <alignment wrapText="1"/>
    </xf>
    <xf numFmtId="0" fontId="3" fillId="2" borderId="0" xfId="0" applyFont="1" applyFill="1" applyBorder="1" applyAlignment="1">
      <alignment wrapText="1"/>
    </xf>
    <xf numFmtId="0" fontId="3" fillId="2" borderId="6" xfId="0" applyNumberFormat="1" applyFont="1" applyFill="1" applyBorder="1" applyAlignment="1">
      <alignment horizontal="center" wrapText="1"/>
    </xf>
    <xf numFmtId="2" fontId="3" fillId="2" borderId="6" xfId="0" applyNumberFormat="1" applyFont="1" applyFill="1" applyBorder="1" applyAlignment="1">
      <alignment horizontal="center" wrapText="1"/>
    </xf>
    <xf numFmtId="2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wrapText="1"/>
    </xf>
    <xf numFmtId="0" fontId="4" fillId="2" borderId="12" xfId="0" applyFont="1" applyFill="1" applyBorder="1" applyAlignment="1">
      <alignment wrapText="1"/>
    </xf>
    <xf numFmtId="0" fontId="6" fillId="2" borderId="9" xfId="0" applyNumberFormat="1" applyFont="1" applyFill="1" applyBorder="1" applyAlignment="1">
      <alignment horizontal="center" wrapText="1"/>
    </xf>
    <xf numFmtId="2" fontId="4" fillId="2" borderId="10" xfId="0" applyNumberFormat="1" applyFont="1" applyFill="1" applyBorder="1" applyAlignment="1">
      <alignment horizontal="center" wrapText="1"/>
    </xf>
    <xf numFmtId="2" fontId="4" fillId="2" borderId="9" xfId="0" applyNumberFormat="1" applyFont="1" applyFill="1" applyBorder="1" applyAlignment="1">
      <alignment horizontal="center" wrapText="1"/>
    </xf>
    <xf numFmtId="2" fontId="6" fillId="2" borderId="9" xfId="0" applyNumberFormat="1" applyFont="1" applyFill="1" applyBorder="1" applyAlignment="1">
      <alignment horizontal="center" wrapText="1"/>
    </xf>
    <xf numFmtId="0" fontId="4" fillId="2" borderId="9" xfId="0" applyFont="1" applyFill="1" applyBorder="1" applyAlignment="1">
      <alignment wrapText="1"/>
    </xf>
    <xf numFmtId="0" fontId="15" fillId="2" borderId="0" xfId="0" applyFont="1" applyFill="1"/>
    <xf numFmtId="2" fontId="4" fillId="2" borderId="9" xfId="0" applyNumberFormat="1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5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horizontal="center" wrapText="1"/>
    </xf>
    <xf numFmtId="2" fontId="2" fillId="2" borderId="3" xfId="0" applyNumberFormat="1" applyFont="1" applyFill="1" applyBorder="1" applyAlignment="1">
      <alignment horizontal="center" wrapText="1"/>
    </xf>
    <xf numFmtId="0" fontId="3" fillId="2" borderId="5" xfId="0" applyNumberFormat="1" applyFont="1" applyFill="1" applyBorder="1" applyAlignment="1">
      <alignment horizontal="center" wrapText="1"/>
    </xf>
    <xf numFmtId="2" fontId="3" fillId="2" borderId="11" xfId="0" applyNumberFormat="1" applyFont="1" applyFill="1" applyBorder="1" applyAlignment="1">
      <alignment horizontal="center" wrapText="1"/>
    </xf>
    <xf numFmtId="0" fontId="12" fillId="2" borderId="6" xfId="0" applyFont="1" applyFill="1" applyBorder="1" applyAlignment="1">
      <alignment wrapText="1"/>
    </xf>
    <xf numFmtId="49" fontId="3" fillId="2" borderId="5" xfId="0" applyNumberFormat="1" applyFont="1" applyFill="1" applyBorder="1" applyAlignment="1">
      <alignment horizontal="center" wrapText="1"/>
    </xf>
    <xf numFmtId="0" fontId="3" fillId="2" borderId="0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0" fontId="3" fillId="2" borderId="18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vertical="center" wrapText="1"/>
    </xf>
    <xf numFmtId="2" fontId="3" fillId="2" borderId="5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wrapText="1"/>
    </xf>
    <xf numFmtId="0" fontId="3" fillId="2" borderId="6" xfId="0" applyNumberFormat="1" applyFont="1" applyFill="1" applyBorder="1" applyAlignment="1">
      <alignment wrapText="1"/>
    </xf>
    <xf numFmtId="0" fontId="3" fillId="2" borderId="11" xfId="0" applyNumberFormat="1" applyFont="1" applyFill="1" applyBorder="1" applyAlignment="1">
      <alignment wrapText="1"/>
    </xf>
    <xf numFmtId="0" fontId="3" fillId="2" borderId="0" xfId="0" applyNumberFormat="1" applyFont="1" applyFill="1" applyBorder="1" applyAlignment="1">
      <alignment wrapText="1"/>
    </xf>
    <xf numFmtId="0" fontId="2" fillId="2" borderId="0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wrapText="1"/>
    </xf>
    <xf numFmtId="0" fontId="2" fillId="2" borderId="15" xfId="0" applyFont="1" applyFill="1" applyBorder="1" applyAlignment="1">
      <alignment wrapText="1"/>
    </xf>
    <xf numFmtId="1" fontId="3" fillId="2" borderId="6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wrapText="1"/>
    </xf>
    <xf numFmtId="0" fontId="3" fillId="2" borderId="0" xfId="0" applyFont="1" applyFill="1" applyBorder="1"/>
    <xf numFmtId="0" fontId="3" fillId="2" borderId="13" xfId="0" applyFont="1" applyFill="1" applyBorder="1" applyAlignment="1">
      <alignment wrapText="1"/>
    </xf>
    <xf numFmtId="2" fontId="3" fillId="2" borderId="13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2" fontId="3" fillId="2" borderId="8" xfId="0" applyNumberFormat="1" applyFont="1" applyFill="1" applyBorder="1" applyAlignment="1">
      <alignment horizontal="center" wrapText="1"/>
    </xf>
    <xf numFmtId="0" fontId="6" fillId="2" borderId="10" xfId="0" applyNumberFormat="1" applyFont="1" applyFill="1" applyBorder="1" applyAlignment="1">
      <alignment horizontal="center" wrapText="1"/>
    </xf>
    <xf numFmtId="2" fontId="4" fillId="2" borderId="16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wrapText="1"/>
    </xf>
    <xf numFmtId="2" fontId="3" fillId="2" borderId="2" xfId="0" applyNumberFormat="1" applyFont="1" applyFill="1" applyBorder="1" applyAlignment="1">
      <alignment horizontal="center" wrapText="1"/>
    </xf>
    <xf numFmtId="0" fontId="3" fillId="2" borderId="5" xfId="0" applyFont="1" applyFill="1" applyBorder="1"/>
    <xf numFmtId="0" fontId="2" fillId="2" borderId="0" xfId="0" applyFont="1" applyFill="1" applyBorder="1"/>
    <xf numFmtId="49" fontId="3" fillId="2" borderId="6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0" fontId="3" fillId="2" borderId="6" xfId="0" applyNumberFormat="1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2" fontId="3" fillId="2" borderId="0" xfId="0" applyNumberFormat="1" applyFont="1" applyFill="1" applyBorder="1"/>
    <xf numFmtId="2" fontId="3" fillId="2" borderId="13" xfId="0" applyNumberFormat="1" applyFont="1" applyFill="1" applyBorder="1" applyAlignment="1">
      <alignment horizontal="center"/>
    </xf>
    <xf numFmtId="0" fontId="3" fillId="2" borderId="13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 wrapText="1"/>
    </xf>
    <xf numFmtId="0" fontId="6" fillId="2" borderId="12" xfId="0" applyFont="1" applyFill="1" applyBorder="1" applyAlignment="1">
      <alignment wrapText="1"/>
    </xf>
    <xf numFmtId="2" fontId="6" fillId="2" borderId="9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right" wrapText="1"/>
    </xf>
    <xf numFmtId="2" fontId="3" fillId="2" borderId="0" xfId="0" applyNumberFormat="1" applyFont="1" applyFill="1" applyBorder="1" applyAlignment="1">
      <alignment horizontal="right" wrapText="1"/>
    </xf>
    <xf numFmtId="2" fontId="3" fillId="2" borderId="2" xfId="0" applyNumberFormat="1" applyFont="1" applyFill="1" applyBorder="1" applyAlignment="1">
      <alignment wrapText="1"/>
    </xf>
    <xf numFmtId="2" fontId="3" fillId="2" borderId="8" xfId="0" applyNumberFormat="1" applyFont="1" applyFill="1" applyBorder="1" applyAlignment="1">
      <alignment wrapText="1"/>
    </xf>
    <xf numFmtId="2" fontId="3" fillId="2" borderId="4" xfId="0" applyNumberFormat="1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6" xfId="0" applyNumberFormat="1" applyFont="1" applyFill="1" applyBorder="1" applyAlignment="1">
      <alignment horizontal="center" vertical="top" wrapText="1"/>
    </xf>
    <xf numFmtId="2" fontId="3" fillId="2" borderId="11" xfId="0" applyNumberFormat="1" applyFont="1" applyFill="1" applyBorder="1" applyAlignment="1">
      <alignment horizontal="center" vertical="top" wrapText="1"/>
    </xf>
    <xf numFmtId="2" fontId="3" fillId="2" borderId="13" xfId="0" applyNumberFormat="1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3" xfId="0" applyNumberFormat="1" applyFont="1" applyFill="1" applyBorder="1" applyAlignment="1">
      <alignment horizontal="center" wrapText="1"/>
    </xf>
    <xf numFmtId="2" fontId="3" fillId="2" borderId="0" xfId="0" applyNumberFormat="1" applyFont="1" applyFill="1" applyBorder="1" applyAlignment="1">
      <alignment wrapText="1"/>
    </xf>
    <xf numFmtId="0" fontId="3" fillId="2" borderId="5" xfId="0" applyNumberFormat="1" applyFont="1" applyFill="1" applyBorder="1" applyAlignment="1">
      <alignment horizontal="center"/>
    </xf>
    <xf numFmtId="2" fontId="3" fillId="2" borderId="11" xfId="0" applyNumberFormat="1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right" wrapText="1"/>
    </xf>
    <xf numFmtId="164" fontId="3" fillId="2" borderId="0" xfId="0" applyNumberFormat="1" applyFont="1" applyFill="1" applyBorder="1" applyAlignment="1">
      <alignment horizontal="center" wrapText="1"/>
    </xf>
    <xf numFmtId="164" fontId="3" fillId="2" borderId="6" xfId="0" applyNumberFormat="1" applyFont="1" applyFill="1" applyBorder="1" applyAlignment="1">
      <alignment horizontal="center" wrapText="1"/>
    </xf>
    <xf numFmtId="164" fontId="3" fillId="2" borderId="11" xfId="0" applyNumberFormat="1" applyFont="1" applyFill="1" applyBorder="1" applyAlignment="1">
      <alignment horizontal="center" wrapText="1"/>
    </xf>
    <xf numFmtId="0" fontId="5" fillId="2" borderId="0" xfId="0" applyFont="1" applyFill="1" applyBorder="1"/>
    <xf numFmtId="0" fontId="6" fillId="2" borderId="13" xfId="0" applyNumberFormat="1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3" fillId="2" borderId="3" xfId="0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12" fillId="2" borderId="5" xfId="0" applyFont="1" applyFill="1" applyBorder="1" applyAlignment="1">
      <alignment wrapText="1"/>
    </xf>
    <xf numFmtId="0" fontId="12" fillId="2" borderId="0" xfId="0" applyFont="1" applyFill="1" applyBorder="1" applyAlignment="1">
      <alignment wrapText="1"/>
    </xf>
    <xf numFmtId="0" fontId="12" fillId="2" borderId="6" xfId="0" applyFont="1" applyFill="1" applyBorder="1" applyAlignment="1">
      <alignment horizontal="center" wrapText="1"/>
    </xf>
    <xf numFmtId="0" fontId="12" fillId="2" borderId="0" xfId="0" applyNumberFormat="1" applyFont="1" applyFill="1" applyBorder="1" applyAlignment="1">
      <alignment horizontal="center" wrapText="1"/>
    </xf>
    <xf numFmtId="0" fontId="12" fillId="2" borderId="6" xfId="0" applyNumberFormat="1" applyFont="1" applyFill="1" applyBorder="1" applyAlignment="1">
      <alignment horizontal="center" wrapText="1"/>
    </xf>
    <xf numFmtId="2" fontId="12" fillId="2" borderId="0" xfId="0" applyNumberFormat="1" applyFont="1" applyFill="1" applyBorder="1" applyAlignment="1">
      <alignment horizontal="center" wrapText="1"/>
    </xf>
    <xf numFmtId="2" fontId="12" fillId="2" borderId="6" xfId="0" applyNumberFormat="1" applyFont="1" applyFill="1" applyBorder="1" applyAlignment="1">
      <alignment horizontal="center" wrapText="1"/>
    </xf>
    <xf numFmtId="2" fontId="12" fillId="2" borderId="6" xfId="0" applyNumberFormat="1" applyFont="1" applyFill="1" applyBorder="1" applyAlignment="1">
      <alignment horizontal="left" wrapText="1"/>
    </xf>
    <xf numFmtId="0" fontId="6" fillId="2" borderId="1" xfId="0" applyFont="1" applyFill="1" applyBorder="1"/>
    <xf numFmtId="0" fontId="6" fillId="2" borderId="2" xfId="0" applyFont="1" applyFill="1" applyBorder="1"/>
    <xf numFmtId="0" fontId="6" fillId="2" borderId="3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/>
    </xf>
    <xf numFmtId="0" fontId="6" fillId="2" borderId="9" xfId="0" applyNumberFormat="1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vertical="top" wrapText="1"/>
    </xf>
    <xf numFmtId="164" fontId="3" fillId="2" borderId="0" xfId="0" applyNumberFormat="1" applyFont="1" applyFill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wrapText="1"/>
    </xf>
    <xf numFmtId="0" fontId="3" fillId="2" borderId="0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right" wrapText="1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left" wrapText="1"/>
    </xf>
    <xf numFmtId="0" fontId="3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vertical="center" wrapText="1"/>
    </xf>
    <xf numFmtId="0" fontId="3" fillId="2" borderId="11" xfId="0" applyNumberFormat="1" applyFont="1" applyFill="1" applyBorder="1" applyAlignment="1">
      <alignment horizontal="center" wrapText="1"/>
    </xf>
    <xf numFmtId="0" fontId="6" fillId="2" borderId="7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2" fontId="4" fillId="2" borderId="8" xfId="0" applyNumberFormat="1" applyFont="1" applyFill="1" applyBorder="1" applyAlignment="1">
      <alignment horizontal="center" wrapText="1"/>
    </xf>
    <xf numFmtId="2" fontId="4" fillId="2" borderId="13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/>
    <xf numFmtId="2" fontId="3" fillId="2" borderId="0" xfId="0" applyNumberFormat="1" applyFont="1" applyFill="1" applyAlignment="1">
      <alignment horizontal="center"/>
    </xf>
    <xf numFmtId="0" fontId="6" fillId="2" borderId="10" xfId="0" applyFont="1" applyFill="1" applyBorder="1"/>
    <xf numFmtId="0" fontId="4" fillId="2" borderId="12" xfId="0" applyFont="1" applyFill="1" applyBorder="1"/>
    <xf numFmtId="0" fontId="4" fillId="2" borderId="12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2" fontId="6" fillId="2" borderId="9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right" wrapText="1"/>
    </xf>
    <xf numFmtId="0" fontId="2" fillId="2" borderId="8" xfId="0" applyNumberFormat="1" applyFont="1" applyFill="1" applyBorder="1" applyAlignment="1">
      <alignment wrapText="1"/>
    </xf>
    <xf numFmtId="2" fontId="3" fillId="2" borderId="12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>
      <alignment horizontal="center" vertical="center"/>
    </xf>
    <xf numFmtId="2" fontId="6" fillId="2" borderId="12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3" fillId="2" borderId="5" xfId="0" applyFont="1" applyFill="1" applyBorder="1" applyAlignment="1">
      <alignment horizontal="left" wrapText="1"/>
    </xf>
    <xf numFmtId="2" fontId="2" fillId="2" borderId="6" xfId="0" applyNumberFormat="1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2" fontId="3" fillId="2" borderId="13" xfId="0" applyNumberFormat="1" applyFont="1" applyFill="1" applyBorder="1" applyAlignment="1">
      <alignment horizontal="left" wrapText="1"/>
    </xf>
    <xf numFmtId="0" fontId="4" fillId="2" borderId="10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 wrapText="1"/>
    </xf>
    <xf numFmtId="0" fontId="2" fillId="2" borderId="6" xfId="0" applyNumberFormat="1" applyFont="1" applyFill="1" applyBorder="1" applyAlignment="1">
      <alignment horizontal="center" wrapText="1"/>
    </xf>
    <xf numFmtId="0" fontId="3" fillId="2" borderId="6" xfId="0" applyFont="1" applyFill="1" applyBorder="1"/>
    <xf numFmtId="2" fontId="3" fillId="2" borderId="14" xfId="0" applyNumberFormat="1" applyFont="1" applyFill="1" applyBorder="1" applyAlignment="1">
      <alignment horizontal="center"/>
    </xf>
    <xf numFmtId="0" fontId="4" fillId="2" borderId="9" xfId="0" applyNumberFormat="1" applyFont="1" applyFill="1" applyBorder="1"/>
    <xf numFmtId="0" fontId="6" fillId="2" borderId="12" xfId="0" applyFont="1" applyFill="1" applyBorder="1"/>
    <xf numFmtId="2" fontId="6" fillId="2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wrapText="1"/>
    </xf>
    <xf numFmtId="2" fontId="6" fillId="2" borderId="0" xfId="0" applyNumberFormat="1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left" wrapText="1"/>
    </xf>
    <xf numFmtId="0" fontId="3" fillId="2" borderId="9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6" fillId="2" borderId="9" xfId="0" applyFont="1" applyFill="1" applyBorder="1" applyAlignment="1">
      <alignment horizontal="center" wrapText="1"/>
    </xf>
    <xf numFmtId="0" fontId="3" fillId="2" borderId="12" xfId="0" applyNumberFormat="1" applyFont="1" applyFill="1" applyBorder="1" applyAlignment="1">
      <alignment horizontal="center" wrapText="1"/>
    </xf>
    <xf numFmtId="0" fontId="6" fillId="2" borderId="2" xfId="0" applyFont="1" applyFill="1" applyBorder="1" applyAlignment="1">
      <alignment wrapText="1"/>
    </xf>
    <xf numFmtId="0" fontId="3" fillId="2" borderId="9" xfId="0" applyNumberFormat="1" applyFont="1" applyFill="1" applyBorder="1" applyAlignment="1">
      <alignment wrapText="1"/>
    </xf>
    <xf numFmtId="49" fontId="3" fillId="2" borderId="3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right" wrapText="1"/>
    </xf>
    <xf numFmtId="0" fontId="6" fillId="2" borderId="6" xfId="0" applyFont="1" applyFill="1" applyBorder="1" applyAlignment="1">
      <alignment wrapText="1"/>
    </xf>
    <xf numFmtId="0" fontId="4" fillId="2" borderId="0" xfId="0" applyFont="1" applyFill="1" applyBorder="1" applyAlignment="1">
      <alignment vertical="center" wrapText="1"/>
    </xf>
    <xf numFmtId="0" fontId="6" fillId="2" borderId="12" xfId="0" applyNumberFormat="1" applyFont="1" applyFill="1" applyBorder="1" applyAlignment="1">
      <alignment horizontal="center" wrapText="1"/>
    </xf>
    <xf numFmtId="2" fontId="6" fillId="2" borderId="16" xfId="0" applyNumberFormat="1" applyFont="1" applyFill="1" applyBorder="1" applyAlignment="1">
      <alignment horizontal="center" wrapText="1"/>
    </xf>
    <xf numFmtId="0" fontId="2" fillId="2" borderId="0" xfId="0" applyNumberFormat="1" applyFont="1" applyFill="1" applyBorder="1" applyAlignment="1">
      <alignment wrapText="1"/>
    </xf>
    <xf numFmtId="2" fontId="2" fillId="2" borderId="0" xfId="0" applyNumberFormat="1" applyFont="1" applyFill="1" applyBorder="1" applyAlignment="1">
      <alignment wrapText="1"/>
    </xf>
    <xf numFmtId="2" fontId="3" fillId="2" borderId="16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14" fillId="2" borderId="0" xfId="0" applyFont="1" applyFill="1" applyBorder="1" applyAlignment="1">
      <alignment wrapText="1"/>
    </xf>
    <xf numFmtId="2" fontId="12" fillId="2" borderId="0" xfId="0" applyNumberFormat="1" applyFont="1" applyFill="1" applyBorder="1" applyAlignment="1">
      <alignment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wrapText="1"/>
    </xf>
    <xf numFmtId="0" fontId="6" fillId="2" borderId="8" xfId="0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 wrapText="1"/>
    </xf>
    <xf numFmtId="2" fontId="6" fillId="2" borderId="13" xfId="0" applyNumberFormat="1" applyFont="1" applyFill="1" applyBorder="1" applyAlignment="1">
      <alignment horizontal="center" wrapText="1"/>
    </xf>
    <xf numFmtId="2" fontId="6" fillId="2" borderId="8" xfId="0" applyNumberFormat="1" applyFont="1" applyFill="1" applyBorder="1" applyAlignment="1">
      <alignment horizontal="center" wrapText="1"/>
    </xf>
    <xf numFmtId="0" fontId="3" fillId="2" borderId="0" xfId="0" applyNumberFormat="1" applyFont="1" applyFill="1" applyAlignment="1">
      <alignment wrapText="1"/>
    </xf>
    <xf numFmtId="2" fontId="2" fillId="2" borderId="0" xfId="0" applyNumberFormat="1" applyFont="1" applyFill="1" applyAlignment="1">
      <alignment horizontal="center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wrapText="1"/>
    </xf>
    <xf numFmtId="0" fontId="3" fillId="2" borderId="6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wrapText="1"/>
    </xf>
    <xf numFmtId="2" fontId="8" fillId="2" borderId="0" xfId="0" applyNumberFormat="1" applyFont="1" applyFill="1" applyAlignment="1">
      <alignment horizontal="center" wrapText="1"/>
    </xf>
    <xf numFmtId="2" fontId="8" fillId="2" borderId="6" xfId="0" applyNumberFormat="1" applyFont="1" applyFill="1" applyBorder="1" applyAlignment="1">
      <alignment horizontal="center" wrapText="1"/>
    </xf>
    <xf numFmtId="2" fontId="13" fillId="2" borderId="0" xfId="0" applyNumberFormat="1" applyFont="1" applyFill="1" applyBorder="1" applyAlignment="1">
      <alignment wrapText="1"/>
    </xf>
    <xf numFmtId="2" fontId="13" fillId="2" borderId="6" xfId="0" applyNumberFormat="1" applyFont="1" applyFill="1" applyBorder="1" applyAlignment="1">
      <alignment wrapText="1"/>
    </xf>
    <xf numFmtId="0" fontId="13" fillId="2" borderId="6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wrapText="1"/>
    </xf>
    <xf numFmtId="0" fontId="3" fillId="2" borderId="7" xfId="0" applyFont="1" applyFill="1" applyBorder="1" applyAlignment="1">
      <alignment vertical="center" wrapText="1"/>
    </xf>
    <xf numFmtId="2" fontId="3" fillId="2" borderId="8" xfId="0" applyNumberFormat="1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>
      <alignment horizontal="center" vertical="center" wrapText="1"/>
    </xf>
    <xf numFmtId="2" fontId="3" fillId="2" borderId="11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>
      <alignment horizontal="center" wrapText="1"/>
    </xf>
    <xf numFmtId="2" fontId="6" fillId="2" borderId="20" xfId="0" applyNumberFormat="1" applyFont="1" applyFill="1" applyBorder="1" applyAlignment="1">
      <alignment horizontal="center" wrapText="1"/>
    </xf>
    <xf numFmtId="0" fontId="6" fillId="2" borderId="14" xfId="0" applyNumberFormat="1" applyFont="1" applyFill="1" applyBorder="1" applyAlignment="1">
      <alignment horizontal="center" wrapText="1"/>
    </xf>
    <xf numFmtId="0" fontId="3" fillId="2" borderId="0" xfId="0" applyNumberFormat="1" applyFont="1" applyFill="1" applyAlignment="1">
      <alignment horizontal="right" wrapText="1"/>
    </xf>
    <xf numFmtId="2" fontId="3" fillId="2" borderId="0" xfId="0" applyNumberFormat="1" applyFont="1" applyFill="1" applyAlignment="1">
      <alignment horizontal="center" wrapText="1"/>
    </xf>
    <xf numFmtId="2" fontId="2" fillId="2" borderId="0" xfId="0" applyNumberFormat="1" applyFont="1" applyFill="1" applyAlignment="1">
      <alignment horizontal="right" wrapText="1"/>
    </xf>
    <xf numFmtId="2" fontId="3" fillId="2" borderId="0" xfId="0" applyNumberFormat="1" applyFont="1" applyFill="1" applyAlignment="1">
      <alignment horizontal="right" wrapText="1"/>
    </xf>
    <xf numFmtId="164" fontId="3" fillId="2" borderId="0" xfId="0" applyNumberFormat="1" applyFont="1" applyFill="1" applyAlignment="1">
      <alignment horizontal="center" wrapText="1"/>
    </xf>
    <xf numFmtId="164" fontId="2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2" fillId="2" borderId="0" xfId="0" applyNumberFormat="1" applyFont="1" applyFill="1" applyAlignment="1">
      <alignment horizontal="left" wrapText="1"/>
    </xf>
    <xf numFmtId="2" fontId="2" fillId="2" borderId="0" xfId="0" applyNumberFormat="1" applyFont="1" applyFill="1" applyAlignment="1">
      <alignment horizontal="left" wrapText="1"/>
    </xf>
    <xf numFmtId="0" fontId="7" fillId="2" borderId="0" xfId="0" applyFont="1" applyFill="1" applyAlignment="1">
      <alignment vertical="center"/>
    </xf>
    <xf numFmtId="0" fontId="8" fillId="2" borderId="0" xfId="0" applyNumberFormat="1" applyFont="1" applyFill="1" applyAlignment="1">
      <alignment horizontal="right" vertical="center"/>
    </xf>
    <xf numFmtId="2" fontId="8" fillId="2" borderId="0" xfId="0" applyNumberFormat="1" applyFont="1" applyFill="1" applyAlignment="1">
      <alignment horizontal="right" vertical="center"/>
    </xf>
    <xf numFmtId="2" fontId="7" fillId="2" borderId="0" xfId="0" applyNumberFormat="1" applyFont="1" applyFill="1" applyAlignment="1">
      <alignment horizontal="right" vertical="center"/>
    </xf>
    <xf numFmtId="2" fontId="7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/>
    </xf>
    <xf numFmtId="2" fontId="7" fillId="2" borderId="0" xfId="0" applyNumberFormat="1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0" fontId="10" fillId="2" borderId="0" xfId="0" applyNumberFormat="1" applyFont="1" applyFill="1" applyBorder="1" applyAlignment="1">
      <alignment vertical="center"/>
    </xf>
    <xf numFmtId="0" fontId="10" fillId="2" borderId="0" xfId="0" applyNumberFormat="1" applyFont="1" applyFill="1" applyAlignment="1">
      <alignment vertical="center"/>
    </xf>
    <xf numFmtId="2" fontId="10" fillId="2" borderId="0" xfId="0" applyNumberFormat="1" applyFont="1" applyFill="1" applyAlignment="1">
      <alignment vertical="center"/>
    </xf>
    <xf numFmtId="2" fontId="8" fillId="2" borderId="0" xfId="0" applyNumberFormat="1" applyFont="1" applyFill="1" applyBorder="1" applyAlignment="1">
      <alignment vertical="center"/>
    </xf>
    <xf numFmtId="164" fontId="8" fillId="2" borderId="0" xfId="0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 applyBorder="1" applyAlignment="1">
      <alignment vertical="center"/>
    </xf>
    <xf numFmtId="2" fontId="10" fillId="2" borderId="0" xfId="0" applyNumberFormat="1" applyFont="1" applyFill="1" applyAlignment="1">
      <alignment horizontal="center" vertical="center"/>
    </xf>
    <xf numFmtId="0" fontId="10" fillId="2" borderId="0" xfId="0" applyNumberFormat="1" applyFont="1" applyFill="1" applyAlignment="1">
      <alignment horizontal="center" vertical="center"/>
    </xf>
    <xf numFmtId="0" fontId="11" fillId="2" borderId="0" xfId="0" applyNumberFormat="1" applyFont="1" applyFill="1" applyAlignment="1">
      <alignment horizontal="center" vertical="center"/>
    </xf>
    <xf numFmtId="1" fontId="8" fillId="2" borderId="0" xfId="0" applyNumberFormat="1" applyFont="1" applyFill="1" applyBorder="1" applyAlignment="1">
      <alignment vertical="center"/>
    </xf>
    <xf numFmtId="1" fontId="8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2" fontId="8" fillId="2" borderId="0" xfId="0" applyNumberFormat="1" applyFont="1" applyFill="1" applyAlignment="1">
      <alignment vertical="center" wrapText="1"/>
    </xf>
    <xf numFmtId="0" fontId="8" fillId="2" borderId="0" xfId="0" applyNumberFormat="1" applyFont="1" applyFill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2" fontId="8" fillId="2" borderId="3" xfId="0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8" fillId="2" borderId="7" xfId="0" applyNumberFormat="1" applyFont="1" applyFill="1" applyBorder="1" applyAlignment="1">
      <alignment horizontal="center" vertical="center" wrapText="1"/>
    </xf>
    <xf numFmtId="2" fontId="8" fillId="2" borderId="8" xfId="0" applyNumberFormat="1" applyFont="1" applyFill="1" applyBorder="1" applyAlignment="1">
      <alignment horizontal="center"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0" xfId="0" applyNumberFormat="1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 wrapText="1"/>
    </xf>
    <xf numFmtId="2" fontId="8" fillId="2" borderId="9" xfId="0" applyNumberFormat="1" applyFont="1" applyFill="1" applyBorder="1" applyAlignment="1">
      <alignment horizontal="center" vertical="center" wrapText="1"/>
    </xf>
    <xf numFmtId="2" fontId="8" fillId="2" borderId="12" xfId="0" applyNumberFormat="1" applyFont="1" applyFill="1" applyBorder="1" applyAlignment="1">
      <alignment horizontal="center" vertical="center" wrapText="1"/>
    </xf>
    <xf numFmtId="2" fontId="8" fillId="2" borderId="10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2" fontId="8" fillId="2" borderId="5" xfId="0" applyNumberFormat="1" applyFont="1" applyFill="1" applyBorder="1" applyAlignment="1">
      <alignment vertical="center" wrapText="1"/>
    </xf>
    <xf numFmtId="2" fontId="8" fillId="2" borderId="3" xfId="0" applyNumberFormat="1" applyFont="1" applyFill="1" applyBorder="1" applyAlignment="1">
      <alignment vertical="center" wrapText="1"/>
    </xf>
    <xf numFmtId="2" fontId="8" fillId="2" borderId="11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2" fontId="8" fillId="2" borderId="5" xfId="0" applyNumberFormat="1" applyFont="1" applyFill="1" applyBorder="1" applyAlignment="1">
      <alignment horizontal="center" vertical="center" wrapText="1"/>
    </xf>
    <xf numFmtId="2" fontId="8" fillId="2" borderId="6" xfId="0" applyNumberFormat="1" applyFont="1" applyFill="1" applyBorder="1" applyAlignment="1">
      <alignment horizontal="center" vertical="center" wrapText="1"/>
    </xf>
    <xf numFmtId="2" fontId="8" fillId="2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vertical="center" wrapText="1"/>
    </xf>
    <xf numFmtId="0" fontId="8" fillId="2" borderId="6" xfId="0" applyNumberFormat="1" applyFont="1" applyFill="1" applyBorder="1" applyAlignment="1">
      <alignment vertical="center" wrapText="1"/>
    </xf>
    <xf numFmtId="0" fontId="8" fillId="2" borderId="0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10" fillId="2" borderId="9" xfId="0" applyNumberFormat="1" applyFont="1" applyFill="1" applyBorder="1" applyAlignment="1">
      <alignment horizontal="center" vertical="center" wrapText="1"/>
    </xf>
    <xf numFmtId="0" fontId="8" fillId="2" borderId="10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vertical="center" wrapText="1"/>
    </xf>
    <xf numFmtId="2" fontId="7" fillId="2" borderId="9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right" vertical="center" wrapText="1"/>
    </xf>
    <xf numFmtId="2" fontId="8" fillId="2" borderId="2" xfId="0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2" fontId="8" fillId="2" borderId="11" xfId="0" applyNumberFormat="1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/>
    </xf>
    <xf numFmtId="0" fontId="7" fillId="2" borderId="15" xfId="0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vertical="center" wrapText="1"/>
    </xf>
    <xf numFmtId="0" fontId="16" fillId="2" borderId="13" xfId="0" applyFont="1" applyFill="1" applyBorder="1" applyAlignment="1">
      <alignment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8" fillId="2" borderId="12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center" vertical="center" wrapText="1"/>
    </xf>
    <xf numFmtId="2" fontId="10" fillId="2" borderId="12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49" fontId="8" fillId="2" borderId="6" xfId="0" applyNumberFormat="1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Border="1" applyAlignment="1">
      <alignment horizontal="center" vertical="center"/>
    </xf>
    <xf numFmtId="2" fontId="8" fillId="2" borderId="6" xfId="0" applyNumberFormat="1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1" fontId="11" fillId="2" borderId="9" xfId="0" applyNumberFormat="1" applyFont="1" applyFill="1" applyBorder="1" applyAlignment="1">
      <alignment horizontal="center" vertical="center"/>
    </xf>
    <xf numFmtId="0" fontId="8" fillId="2" borderId="12" xfId="0" applyNumberFormat="1" applyFont="1" applyFill="1" applyBorder="1" applyAlignment="1">
      <alignment horizontal="center" vertical="center"/>
    </xf>
    <xf numFmtId="0" fontId="8" fillId="2" borderId="10" xfId="0" applyNumberFormat="1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>
      <alignment horizontal="center" vertical="center"/>
    </xf>
    <xf numFmtId="2" fontId="11" fillId="2" borderId="12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vertical="center" wrapText="1"/>
    </xf>
    <xf numFmtId="2" fontId="10" fillId="2" borderId="7" xfId="0" applyNumberFormat="1" applyFont="1" applyFill="1" applyBorder="1" applyAlignment="1">
      <alignment horizontal="center" vertical="center" wrapText="1"/>
    </xf>
    <xf numFmtId="2" fontId="10" fillId="2" borderId="10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right" vertical="center" wrapText="1"/>
    </xf>
    <xf numFmtId="49" fontId="8" fillId="2" borderId="0" xfId="0" applyNumberFormat="1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5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2" fontId="7" fillId="2" borderId="0" xfId="0" applyNumberFormat="1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>
      <alignment horizontal="center" vertical="center" wrapText="1"/>
    </xf>
    <xf numFmtId="164" fontId="8" fillId="2" borderId="0" xfId="0" applyNumberFormat="1" applyFont="1" applyFill="1" applyBorder="1" applyAlignment="1">
      <alignment horizontal="center" vertical="center" wrapText="1"/>
    </xf>
    <xf numFmtId="164" fontId="8" fillId="2" borderId="5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 wrapText="1"/>
    </xf>
    <xf numFmtId="164" fontId="8" fillId="2" borderId="6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2" fontId="8" fillId="2" borderId="13" xfId="0" applyNumberFormat="1" applyFont="1" applyFill="1" applyBorder="1" applyAlignment="1">
      <alignment horizontal="center" vertical="center" wrapText="1"/>
    </xf>
    <xf numFmtId="0" fontId="10" fillId="2" borderId="10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0" fillId="2" borderId="9" xfId="0" applyNumberFormat="1" applyFont="1" applyFill="1" applyBorder="1" applyAlignment="1">
      <alignment horizontal="center" vertical="center"/>
    </xf>
    <xf numFmtId="0" fontId="8" fillId="2" borderId="9" xfId="0" applyNumberFormat="1" applyFont="1" applyFill="1" applyBorder="1" applyAlignment="1">
      <alignment horizontal="center" vertical="center"/>
    </xf>
    <xf numFmtId="2" fontId="10" fillId="2" borderId="10" xfId="0" applyNumberFormat="1" applyFont="1" applyFill="1" applyBorder="1" applyAlignment="1">
      <alignment horizontal="center" vertical="center"/>
    </xf>
    <xf numFmtId="2" fontId="10" fillId="2" borderId="0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vertical="center" wrapText="1"/>
    </xf>
    <xf numFmtId="164" fontId="8" fillId="2" borderId="0" xfId="0" applyNumberFormat="1" applyFont="1" applyFill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6" xfId="0" applyNumberFormat="1" applyFont="1" applyFill="1" applyBorder="1" applyAlignment="1">
      <alignment horizontal="center" vertical="center" wrapText="1"/>
    </xf>
    <xf numFmtId="2" fontId="12" fillId="2" borderId="0" xfId="0" applyNumberFormat="1" applyFont="1" applyFill="1" applyBorder="1" applyAlignment="1">
      <alignment horizontal="center" vertical="center" wrapText="1"/>
    </xf>
    <xf numFmtId="2" fontId="12" fillId="2" borderId="6" xfId="0" applyNumberFormat="1" applyFont="1" applyFill="1" applyBorder="1" applyAlignment="1">
      <alignment horizontal="center" vertical="center" wrapText="1"/>
    </xf>
    <xf numFmtId="2" fontId="12" fillId="2" borderId="0" xfId="0" applyNumberFormat="1" applyFont="1" applyFill="1" applyBorder="1" applyAlignment="1">
      <alignment horizontal="center" vertical="center"/>
    </xf>
    <xf numFmtId="2" fontId="12" fillId="2" borderId="6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2" fillId="2" borderId="0" xfId="0" applyFont="1" applyFill="1" applyBorder="1" applyAlignment="1">
      <alignment vertical="center" wrapText="1"/>
    </xf>
    <xf numFmtId="0" fontId="12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0" xfId="0" applyFont="1" applyFill="1" applyAlignment="1">
      <alignment vertical="center"/>
    </xf>
    <xf numFmtId="49" fontId="7" fillId="2" borderId="0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164" fontId="7" fillId="2" borderId="0" xfId="0" applyNumberFormat="1" applyFont="1" applyFill="1" applyBorder="1" applyAlignment="1">
      <alignment horizontal="center" vertical="center" wrapText="1"/>
    </xf>
    <xf numFmtId="164" fontId="7" fillId="2" borderId="6" xfId="0" applyNumberFormat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/>
    </xf>
    <xf numFmtId="0" fontId="8" fillId="2" borderId="13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12" xfId="0" applyNumberFormat="1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 wrapText="1"/>
    </xf>
    <xf numFmtId="2" fontId="10" fillId="2" borderId="16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2" fontId="10" fillId="2" borderId="2" xfId="0" applyNumberFormat="1" applyFont="1" applyFill="1" applyBorder="1" applyAlignment="1">
      <alignment horizontal="center" vertical="center" wrapText="1"/>
    </xf>
    <xf numFmtId="2" fontId="10" fillId="2" borderId="3" xfId="0" applyNumberFormat="1" applyFont="1" applyFill="1" applyBorder="1" applyAlignment="1">
      <alignment horizontal="center" vertical="center" wrapText="1"/>
    </xf>
    <xf numFmtId="0" fontId="8" fillId="2" borderId="8" xfId="0" applyNumberFormat="1" applyFont="1" applyFill="1" applyBorder="1" applyAlignment="1">
      <alignment horizontal="center" vertical="center" wrapText="1"/>
    </xf>
    <xf numFmtId="2" fontId="8" fillId="2" borderId="6" xfId="0" applyNumberFormat="1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vertical="center" wrapText="1"/>
    </xf>
    <xf numFmtId="0" fontId="11" fillId="2" borderId="9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10" fillId="2" borderId="8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horizontal="right" vertical="center" wrapText="1"/>
    </xf>
    <xf numFmtId="0" fontId="10" fillId="2" borderId="0" xfId="0" applyNumberFormat="1" applyFont="1" applyFill="1" applyAlignment="1">
      <alignment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right" vertical="center" wrapText="1"/>
    </xf>
    <xf numFmtId="3" fontId="8" fillId="2" borderId="6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6" xfId="0" applyNumberFormat="1" applyFont="1" applyFill="1" applyBorder="1" applyAlignment="1">
      <alignment horizontal="center" vertical="center"/>
    </xf>
    <xf numFmtId="0" fontId="11" fillId="2" borderId="0" xfId="0" applyNumberFormat="1" applyFont="1" applyFill="1" applyBorder="1" applyAlignment="1">
      <alignment horizontal="center" vertical="center"/>
    </xf>
    <xf numFmtId="2" fontId="11" fillId="2" borderId="0" xfId="0" applyNumberFormat="1" applyFont="1" applyFill="1" applyBorder="1" applyAlignment="1">
      <alignment horizontal="center" vertical="center" wrapText="1"/>
    </xf>
    <xf numFmtId="2" fontId="11" fillId="2" borderId="3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8" fillId="2" borderId="9" xfId="0" applyNumberFormat="1" applyFont="1" applyFill="1" applyBorder="1" applyAlignment="1">
      <alignment vertical="center"/>
    </xf>
    <xf numFmtId="0" fontId="10" fillId="2" borderId="12" xfId="0" applyFont="1" applyFill="1" applyBorder="1" applyAlignment="1">
      <alignment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/>
    </xf>
    <xf numFmtId="0" fontId="8" fillId="2" borderId="16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vertical="center" wrapText="1"/>
    </xf>
    <xf numFmtId="0" fontId="11" fillId="2" borderId="6" xfId="0" applyNumberFormat="1" applyFont="1" applyFill="1" applyBorder="1" applyAlignment="1">
      <alignment horizontal="center" vertical="center" wrapText="1"/>
    </xf>
    <xf numFmtId="2" fontId="11" fillId="2" borderId="6" xfId="0" applyNumberFormat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vertical="center" wrapText="1"/>
    </xf>
    <xf numFmtId="49" fontId="11" fillId="2" borderId="0" xfId="0" applyNumberFormat="1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right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>
      <alignment horizontal="center" vertical="center" wrapText="1"/>
    </xf>
    <xf numFmtId="2" fontId="8" fillId="2" borderId="6" xfId="0" applyNumberFormat="1" applyFont="1" applyFill="1" applyBorder="1" applyAlignment="1">
      <alignment vertical="center"/>
    </xf>
    <xf numFmtId="0" fontId="8" fillId="2" borderId="16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right" vertical="center" wrapText="1"/>
    </xf>
    <xf numFmtId="49" fontId="8" fillId="2" borderId="6" xfId="0" applyNumberFormat="1" applyFont="1" applyFill="1" applyBorder="1" applyAlignment="1">
      <alignment horizontal="right" vertical="center" wrapText="1"/>
    </xf>
    <xf numFmtId="165" fontId="8" fillId="2" borderId="0" xfId="0" applyNumberFormat="1" applyFont="1" applyFill="1" applyBorder="1" applyAlignment="1">
      <alignment horizontal="center" vertical="center" wrapText="1"/>
    </xf>
    <xf numFmtId="165" fontId="8" fillId="2" borderId="6" xfId="0" applyNumberFormat="1" applyFont="1" applyFill="1" applyBorder="1" applyAlignment="1">
      <alignment horizontal="center" vertical="center" wrapText="1"/>
    </xf>
    <xf numFmtId="2" fontId="8" fillId="2" borderId="14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0" fontId="10" fillId="2" borderId="6" xfId="0" applyNumberFormat="1" applyFont="1" applyFill="1" applyBorder="1" applyAlignment="1">
      <alignment horizontal="center" vertical="center" wrapText="1"/>
    </xf>
    <xf numFmtId="2" fontId="8" fillId="2" borderId="3" xfId="0" applyNumberFormat="1" applyFont="1" applyFill="1" applyBorder="1" applyAlignment="1">
      <alignment horizontal="center" vertical="center"/>
    </xf>
    <xf numFmtId="2" fontId="10" fillId="2" borderId="13" xfId="0" applyNumberFormat="1" applyFont="1" applyFill="1" applyBorder="1" applyAlignment="1">
      <alignment horizontal="center" vertical="center" wrapText="1"/>
    </xf>
    <xf numFmtId="2" fontId="10" fillId="2" borderId="14" xfId="0" applyNumberFormat="1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2" fontId="10" fillId="2" borderId="0" xfId="0" applyNumberFormat="1" applyFont="1" applyFill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vertical="center" wrapText="1"/>
    </xf>
    <xf numFmtId="0" fontId="11" fillId="2" borderId="9" xfId="0" applyNumberFormat="1" applyFont="1" applyFill="1" applyBorder="1" applyAlignment="1">
      <alignment vertical="center" wrapText="1"/>
    </xf>
    <xf numFmtId="164" fontId="7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wrapText="1"/>
    </xf>
    <xf numFmtId="0" fontId="8" fillId="2" borderId="0" xfId="0" applyFont="1" applyFill="1" applyBorder="1" applyAlignment="1">
      <alignment wrapText="1"/>
    </xf>
    <xf numFmtId="0" fontId="8" fillId="2" borderId="6" xfId="0" applyNumberFormat="1" applyFont="1" applyFill="1" applyBorder="1" applyAlignment="1">
      <alignment horizontal="center" wrapText="1"/>
    </xf>
    <xf numFmtId="2" fontId="8" fillId="2" borderId="0" xfId="0" applyNumberFormat="1" applyFont="1" applyFill="1" applyBorder="1" applyAlignment="1">
      <alignment horizontal="center" wrapText="1"/>
    </xf>
    <xf numFmtId="2" fontId="8" fillId="2" borderId="6" xfId="0" applyNumberFormat="1" applyFont="1" applyFill="1" applyBorder="1" applyAlignment="1">
      <alignment horizontal="center"/>
    </xf>
    <xf numFmtId="0" fontId="9" fillId="2" borderId="0" xfId="0" applyFont="1" applyFill="1"/>
    <xf numFmtId="2" fontId="8" fillId="2" borderId="0" xfId="0" applyNumberFormat="1" applyFont="1" applyFill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2" fontId="8" fillId="2" borderId="16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vertical="center" wrapText="1"/>
    </xf>
    <xf numFmtId="2" fontId="12" fillId="2" borderId="5" xfId="0" applyNumberFormat="1" applyFont="1" applyFill="1" applyBorder="1" applyAlignment="1">
      <alignment horizontal="center" vertical="center" wrapText="1"/>
    </xf>
    <xf numFmtId="2" fontId="8" fillId="2" borderId="13" xfId="0" applyNumberFormat="1" applyFont="1" applyFill="1" applyBorder="1" applyAlignment="1">
      <alignment horizontal="left" vertical="center" wrapText="1"/>
    </xf>
    <xf numFmtId="0" fontId="8" fillId="2" borderId="0" xfId="0" applyNumberFormat="1" applyFont="1" applyFill="1" applyAlignment="1">
      <alignment horizontal="right" vertical="center" wrapText="1"/>
    </xf>
    <xf numFmtId="1" fontId="8" fillId="2" borderId="0" xfId="0" applyNumberFormat="1" applyFont="1" applyFill="1" applyAlignment="1">
      <alignment vertical="center" wrapText="1"/>
    </xf>
    <xf numFmtId="1" fontId="10" fillId="2" borderId="0" xfId="0" applyNumberFormat="1" applyFont="1" applyFill="1" applyAlignment="1">
      <alignment vertical="center" wrapText="1"/>
    </xf>
    <xf numFmtId="2" fontId="10" fillId="2" borderId="0" xfId="0" applyNumberFormat="1" applyFont="1" applyFill="1" applyAlignment="1">
      <alignment vertical="center" wrapText="1"/>
    </xf>
    <xf numFmtId="0" fontId="8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1" fontId="10" fillId="2" borderId="0" xfId="0" applyNumberFormat="1" applyFont="1" applyFill="1" applyAlignment="1">
      <alignment horizontal="left" vertical="center" wrapText="1"/>
    </xf>
    <xf numFmtId="0" fontId="10" fillId="2" borderId="0" xfId="0" applyNumberFormat="1" applyFont="1" applyFill="1" applyAlignment="1">
      <alignment horizontal="left" vertical="center" wrapText="1"/>
    </xf>
    <xf numFmtId="2" fontId="10" fillId="2" borderId="0" xfId="0" applyNumberFormat="1" applyFont="1" applyFill="1" applyAlignment="1">
      <alignment horizontal="left" vertical="center" wrapText="1"/>
    </xf>
    <xf numFmtId="2" fontId="8" fillId="2" borderId="0" xfId="0" applyNumberFormat="1" applyFont="1" applyFill="1" applyAlignment="1">
      <alignment horizontal="left" vertical="center" wrapText="1"/>
    </xf>
    <xf numFmtId="1" fontId="10" fillId="2" borderId="0" xfId="0" applyNumberFormat="1" applyFont="1" applyFill="1" applyBorder="1" applyAlignment="1">
      <alignment vertical="center" wrapText="1"/>
    </xf>
    <xf numFmtId="0" fontId="10" fillId="2" borderId="0" xfId="0" applyNumberFormat="1" applyFont="1" applyFill="1" applyBorder="1" applyAlignment="1">
      <alignment vertical="center" wrapText="1"/>
    </xf>
    <xf numFmtId="2" fontId="10" fillId="2" borderId="0" xfId="0" applyNumberFormat="1" applyFont="1" applyFill="1" applyBorder="1" applyAlignment="1">
      <alignment vertical="center" wrapText="1"/>
    </xf>
    <xf numFmtId="0" fontId="10" fillId="2" borderId="0" xfId="0" applyNumberFormat="1" applyFont="1" applyFill="1" applyAlignment="1">
      <alignment horizontal="center" vertical="center" wrapText="1"/>
    </xf>
    <xf numFmtId="2" fontId="10" fillId="2" borderId="0" xfId="0" applyNumberFormat="1" applyFont="1" applyFill="1" applyAlignment="1">
      <alignment horizontal="right" vertical="center" wrapText="1"/>
    </xf>
    <xf numFmtId="0" fontId="10" fillId="2" borderId="0" xfId="0" applyNumberFormat="1" applyFont="1" applyFill="1" applyAlignment="1">
      <alignment horizontal="right" vertical="center" wrapText="1"/>
    </xf>
    <xf numFmtId="164" fontId="8" fillId="2" borderId="0" xfId="0" applyNumberFormat="1" applyFont="1" applyFill="1" applyAlignment="1">
      <alignment vertical="center" wrapText="1"/>
    </xf>
    <xf numFmtId="164" fontId="10" fillId="2" borderId="0" xfId="0" applyNumberFormat="1" applyFont="1" applyFill="1" applyAlignment="1">
      <alignment vertical="center" wrapText="1"/>
    </xf>
    <xf numFmtId="2" fontId="9" fillId="2" borderId="0" xfId="0" applyNumberFormat="1" applyFont="1" applyFill="1" applyAlignment="1">
      <alignment vertical="center"/>
    </xf>
    <xf numFmtId="2" fontId="3" fillId="2" borderId="7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/>
    <xf numFmtId="164" fontId="8" fillId="2" borderId="6" xfId="0" applyNumberFormat="1" applyFont="1" applyFill="1" applyBorder="1" applyAlignment="1">
      <alignment horizontal="center"/>
    </xf>
    <xf numFmtId="0" fontId="8" fillId="2" borderId="5" xfId="0" applyFont="1" applyFill="1" applyBorder="1"/>
    <xf numFmtId="2" fontId="8" fillId="2" borderId="0" xfId="0" applyNumberFormat="1" applyFont="1" applyFill="1" applyBorder="1"/>
    <xf numFmtId="2" fontId="8" fillId="2" borderId="6" xfId="0" applyNumberFormat="1" applyFont="1" applyFill="1" applyBorder="1"/>
    <xf numFmtId="0" fontId="9" fillId="2" borderId="0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wrapText="1"/>
    </xf>
    <xf numFmtId="0" fontId="8" fillId="2" borderId="0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2" fontId="7" fillId="2" borderId="11" xfId="0" applyNumberFormat="1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vertical="center" wrapText="1"/>
    </xf>
    <xf numFmtId="2" fontId="10" fillId="2" borderId="5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164" fontId="12" fillId="0" borderId="6" xfId="0" applyNumberFormat="1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wrapText="1"/>
    </xf>
    <xf numFmtId="2" fontId="12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3" fillId="2" borderId="5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wrapText="1"/>
    </xf>
    <xf numFmtId="1" fontId="6" fillId="2" borderId="9" xfId="0" applyNumberFormat="1" applyFont="1" applyFill="1" applyBorder="1" applyAlignment="1">
      <alignment horizontal="center"/>
    </xf>
    <xf numFmtId="0" fontId="8" fillId="2" borderId="13" xfId="0" applyFont="1" applyFill="1" applyBorder="1" applyAlignment="1">
      <alignment wrapText="1"/>
    </xf>
    <xf numFmtId="0" fontId="12" fillId="2" borderId="13" xfId="0" applyFont="1" applyFill="1" applyBorder="1" applyAlignment="1">
      <alignment wrapText="1"/>
    </xf>
    <xf numFmtId="2" fontId="2" fillId="2" borderId="1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wrapText="1"/>
    </xf>
    <xf numFmtId="3" fontId="3" fillId="2" borderId="5" xfId="0" applyNumberFormat="1" applyFont="1" applyFill="1" applyBorder="1" applyAlignment="1">
      <alignment horizont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/>
    </xf>
    <xf numFmtId="0" fontId="8" fillId="2" borderId="4" xfId="0" applyNumberFormat="1" applyFont="1" applyFill="1" applyBorder="1" applyAlignment="1">
      <alignment horizontal="right" vertical="center" wrapText="1"/>
    </xf>
    <xf numFmtId="164" fontId="8" fillId="2" borderId="11" xfId="0" applyNumberFormat="1" applyFont="1" applyFill="1" applyBorder="1" applyAlignment="1">
      <alignment horizontal="center"/>
    </xf>
    <xf numFmtId="2" fontId="8" fillId="2" borderId="5" xfId="0" applyNumberFormat="1" applyFont="1" applyFill="1" applyBorder="1" applyAlignment="1">
      <alignment horizontal="center"/>
    </xf>
    <xf numFmtId="2" fontId="8" fillId="2" borderId="5" xfId="0" applyNumberFormat="1" applyFont="1" applyFill="1" applyBorder="1"/>
    <xf numFmtId="1" fontId="8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6" fillId="2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vertical="center" wrapText="1"/>
    </xf>
    <xf numFmtId="0" fontId="12" fillId="0" borderId="0" xfId="0" applyFont="1" applyFill="1" applyAlignment="1">
      <alignment wrapText="1"/>
    </xf>
    <xf numFmtId="0" fontId="12" fillId="0" borderId="0" xfId="0" applyFont="1" applyFill="1" applyBorder="1" applyAlignment="1">
      <alignment wrapText="1"/>
    </xf>
    <xf numFmtId="0" fontId="12" fillId="0" borderId="6" xfId="0" applyNumberFormat="1" applyFont="1" applyFill="1" applyBorder="1" applyAlignment="1">
      <alignment horizontal="center" wrapText="1"/>
    </xf>
    <xf numFmtId="2" fontId="12" fillId="0" borderId="0" xfId="0" applyNumberFormat="1" applyFont="1" applyFill="1" applyBorder="1" applyAlignment="1">
      <alignment wrapText="1"/>
    </xf>
    <xf numFmtId="2" fontId="12" fillId="0" borderId="6" xfId="0" applyNumberFormat="1" applyFont="1" applyFill="1" applyBorder="1" applyAlignment="1">
      <alignment wrapText="1"/>
    </xf>
    <xf numFmtId="2" fontId="12" fillId="0" borderId="0" xfId="0" applyNumberFormat="1" applyFont="1" applyFill="1" applyBorder="1" applyAlignment="1">
      <alignment horizontal="center" wrapText="1"/>
    </xf>
    <xf numFmtId="2" fontId="12" fillId="0" borderId="6" xfId="0" applyNumberFormat="1" applyFont="1" applyFill="1" applyBorder="1" applyAlignment="1">
      <alignment horizontal="center" wrapText="1"/>
    </xf>
    <xf numFmtId="0" fontId="12" fillId="0" borderId="6" xfId="0" applyFont="1" applyFill="1" applyBorder="1" applyAlignment="1">
      <alignment wrapText="1"/>
    </xf>
    <xf numFmtId="0" fontId="12" fillId="2" borderId="0" xfId="0" applyFont="1" applyFill="1" applyAlignment="1">
      <alignment wrapText="1"/>
    </xf>
    <xf numFmtId="0" fontId="14" fillId="0" borderId="0" xfId="0" applyFont="1" applyFill="1" applyBorder="1" applyAlignment="1">
      <alignment wrapText="1"/>
    </xf>
    <xf numFmtId="0" fontId="12" fillId="0" borderId="6" xfId="0" applyNumberFormat="1" applyFont="1" applyFill="1" applyBorder="1" applyAlignment="1">
      <alignment wrapText="1"/>
    </xf>
    <xf numFmtId="2" fontId="12" fillId="2" borderId="6" xfId="0" applyNumberFormat="1" applyFont="1" applyFill="1" applyBorder="1" applyAlignment="1">
      <alignment wrapText="1"/>
    </xf>
    <xf numFmtId="164" fontId="12" fillId="2" borderId="0" xfId="0" applyNumberFormat="1" applyFont="1" applyFill="1" applyBorder="1" applyAlignment="1">
      <alignment horizontal="center" vertical="center" wrapText="1"/>
    </xf>
    <xf numFmtId="164" fontId="12" fillId="2" borderId="6" xfId="0" applyNumberFormat="1" applyFon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center" vertical="center" wrapText="1"/>
    </xf>
    <xf numFmtId="2" fontId="12" fillId="2" borderId="0" xfId="0" applyNumberFormat="1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49" fontId="11" fillId="2" borderId="8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10" fillId="2" borderId="1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wrapText="1"/>
    </xf>
    <xf numFmtId="2" fontId="3" fillId="2" borderId="2" xfId="0" applyNumberFormat="1" applyFont="1" applyFill="1" applyBorder="1" applyAlignment="1">
      <alignment horizontal="center" wrapText="1"/>
    </xf>
    <xf numFmtId="2" fontId="3" fillId="2" borderId="4" xfId="0" applyNumberFormat="1" applyFont="1" applyFill="1" applyBorder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6" fillId="2" borderId="10" xfId="0" applyFont="1" applyFill="1" applyBorder="1" applyAlignment="1">
      <alignment horizontal="left" wrapText="1"/>
    </xf>
    <xf numFmtId="0" fontId="6" fillId="2" borderId="1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wrapText="1"/>
    </xf>
    <xf numFmtId="0" fontId="8" fillId="2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63498</xdr:rowOff>
    </xdr:from>
    <xdr:to>
      <xdr:col>13</xdr:col>
      <xdr:colOff>601162</xdr:colOff>
      <xdr:row>81</xdr:row>
      <xdr:rowOff>174625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498"/>
          <a:ext cx="12269287" cy="1712912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1510886</xdr:colOff>
      <xdr:row>84</xdr:row>
      <xdr:rowOff>114300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24986" cy="1941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1837"/>
  <sheetViews>
    <sheetView view="pageBreakPreview" zoomScale="40" zoomScaleNormal="20" zoomScaleSheetLayoutView="40" workbookViewId="0">
      <selection activeCell="R83" sqref="R83"/>
    </sheetView>
  </sheetViews>
  <sheetFormatPr defaultColWidth="9.1796875" defaultRowHeight="13" x14ac:dyDescent="0.35"/>
  <cols>
    <col min="1" max="1" width="23.54296875" style="283" customWidth="1"/>
    <col min="2" max="2" width="24.453125" style="283" customWidth="1"/>
    <col min="3" max="3" width="11.453125" style="536" customWidth="1"/>
    <col min="4" max="4" width="8.26953125" style="536" customWidth="1"/>
    <col min="5" max="5" width="10.54296875" style="304" customWidth="1"/>
    <col min="6" max="6" width="10.1796875" style="303" customWidth="1"/>
    <col min="7" max="7" width="9.7265625" style="303" customWidth="1"/>
    <col min="8" max="8" width="10.26953125" style="303" customWidth="1"/>
    <col min="9" max="9" width="14.7265625" style="303" customWidth="1"/>
    <col min="10" max="10" width="11.1796875" style="303" customWidth="1"/>
    <col min="11" max="11" width="14.54296875" style="551" customWidth="1"/>
    <col min="12" max="16384" width="9.1796875" style="284"/>
  </cols>
  <sheetData>
    <row r="1" spans="1:11" x14ac:dyDescent="0.35">
      <c r="A1" s="645"/>
      <c r="B1" s="645"/>
      <c r="C1" s="645"/>
      <c r="D1" s="645"/>
      <c r="E1" s="645"/>
      <c r="F1" s="645"/>
      <c r="G1" s="645"/>
      <c r="H1" s="645"/>
      <c r="I1" s="645"/>
      <c r="J1" s="645"/>
      <c r="K1" s="645"/>
    </row>
    <row r="2" spans="1:11" x14ac:dyDescent="0.35">
      <c r="A2" s="277" t="s">
        <v>235</v>
      </c>
      <c r="B2" s="277"/>
      <c r="C2" s="278"/>
      <c r="D2" s="279"/>
      <c r="E2" s="280"/>
      <c r="F2" s="281"/>
      <c r="G2" s="281"/>
      <c r="H2" s="281" t="s">
        <v>236</v>
      </c>
      <c r="I2" s="279"/>
      <c r="J2" s="282"/>
      <c r="K2" s="283"/>
    </row>
    <row r="3" spans="1:11" ht="15" customHeight="1" x14ac:dyDescent="0.35">
      <c r="A3" s="277" t="s">
        <v>237</v>
      </c>
      <c r="B3" s="277"/>
      <c r="C3" s="278"/>
      <c r="D3" s="279"/>
      <c r="E3" s="280"/>
      <c r="F3" s="281"/>
      <c r="G3" s="281"/>
      <c r="H3" s="285" t="s">
        <v>0</v>
      </c>
      <c r="I3" s="279"/>
      <c r="J3" s="282"/>
      <c r="K3" s="283"/>
    </row>
    <row r="4" spans="1:11" ht="15" customHeight="1" x14ac:dyDescent="0.35">
      <c r="A4" s="277" t="s">
        <v>238</v>
      </c>
      <c r="B4" s="277"/>
      <c r="C4" s="278"/>
      <c r="D4" s="279"/>
      <c r="E4" s="280"/>
      <c r="F4" s="281"/>
      <c r="G4" s="281"/>
      <c r="H4" s="281" t="s">
        <v>1</v>
      </c>
      <c r="I4" s="281"/>
      <c r="J4" s="282"/>
      <c r="K4" s="283"/>
    </row>
    <row r="5" spans="1:11" ht="15" customHeight="1" x14ac:dyDescent="0.35">
      <c r="A5" s="277"/>
      <c r="B5" s="277"/>
      <c r="C5" s="278"/>
      <c r="D5" s="279"/>
      <c r="E5" s="280"/>
      <c r="F5" s="281"/>
      <c r="G5" s="281"/>
      <c r="H5" s="281"/>
      <c r="I5" s="281"/>
      <c r="J5" s="282"/>
      <c r="K5" s="283"/>
    </row>
    <row r="6" spans="1:11" ht="15" customHeight="1" x14ac:dyDescent="0.35">
      <c r="A6" s="286"/>
      <c r="B6" s="287"/>
      <c r="C6" s="288"/>
      <c r="D6" s="289"/>
      <c r="E6" s="289"/>
      <c r="F6" s="290"/>
      <c r="G6" s="290"/>
      <c r="H6" s="282"/>
      <c r="I6" s="282"/>
      <c r="J6" s="291"/>
      <c r="K6" s="292"/>
    </row>
    <row r="7" spans="1:11" ht="15" customHeight="1" x14ac:dyDescent="0.35">
      <c r="A7" s="293"/>
      <c r="B7" s="294"/>
      <c r="C7" s="293"/>
      <c r="D7" s="293"/>
      <c r="E7" s="295" t="s">
        <v>273</v>
      </c>
      <c r="F7" s="295"/>
      <c r="G7" s="295"/>
      <c r="H7" s="295"/>
      <c r="I7" s="295"/>
      <c r="J7" s="291"/>
      <c r="K7" s="292"/>
    </row>
    <row r="8" spans="1:11" ht="15" customHeight="1" x14ac:dyDescent="0.35">
      <c r="A8" s="293"/>
      <c r="B8" s="294"/>
      <c r="C8" s="293"/>
      <c r="D8" s="293"/>
      <c r="E8" s="296" t="s">
        <v>2</v>
      </c>
      <c r="F8" s="296"/>
      <c r="G8" s="296"/>
      <c r="H8" s="296"/>
      <c r="I8" s="296"/>
      <c r="J8" s="291"/>
      <c r="K8" s="292"/>
    </row>
    <row r="9" spans="1:11" ht="15" customHeight="1" x14ac:dyDescent="0.35">
      <c r="A9" s="286"/>
      <c r="B9" s="287"/>
      <c r="C9" s="286"/>
      <c r="D9" s="286"/>
      <c r="E9" s="297" t="s">
        <v>240</v>
      </c>
      <c r="F9" s="297"/>
      <c r="G9" s="297"/>
      <c r="H9" s="297"/>
      <c r="I9" s="296"/>
      <c r="J9" s="291"/>
      <c r="K9" s="287"/>
    </row>
    <row r="10" spans="1:11" ht="15" customHeight="1" x14ac:dyDescent="0.35">
      <c r="A10" s="286"/>
      <c r="B10" s="287"/>
      <c r="C10" s="298"/>
      <c r="D10" s="299"/>
      <c r="E10" s="289"/>
      <c r="F10" s="290"/>
      <c r="G10" s="290"/>
      <c r="H10" s="282"/>
      <c r="I10" s="282"/>
      <c r="J10" s="291"/>
      <c r="K10" s="292"/>
    </row>
    <row r="11" spans="1:11" ht="15.75" customHeight="1" thickBot="1" x14ac:dyDescent="0.4">
      <c r="A11" s="300" t="s">
        <v>4</v>
      </c>
      <c r="B11" s="301"/>
      <c r="C11" s="302"/>
      <c r="D11" s="300"/>
      <c r="E11" s="283"/>
      <c r="K11" s="304"/>
    </row>
    <row r="12" spans="1:11" ht="23.25" customHeight="1" x14ac:dyDescent="0.35">
      <c r="A12" s="305" t="s">
        <v>5</v>
      </c>
      <c r="B12" s="306"/>
      <c r="C12" s="307" t="s">
        <v>6</v>
      </c>
      <c r="D12" s="308" t="s">
        <v>7</v>
      </c>
      <c r="E12" s="307" t="s">
        <v>7</v>
      </c>
      <c r="F12" s="621" t="s">
        <v>8</v>
      </c>
      <c r="G12" s="622"/>
      <c r="H12" s="623"/>
      <c r="I12" s="309" t="s">
        <v>9</v>
      </c>
      <c r="J12" s="310" t="s">
        <v>126</v>
      </c>
      <c r="K12" s="307" t="s">
        <v>65</v>
      </c>
    </row>
    <row r="13" spans="1:11" ht="15.75" customHeight="1" thickBot="1" x14ac:dyDescent="0.4">
      <c r="A13" s="311" t="s">
        <v>12</v>
      </c>
      <c r="B13" s="312"/>
      <c r="C13" s="313" t="s">
        <v>13</v>
      </c>
      <c r="D13" s="314" t="s">
        <v>14</v>
      </c>
      <c r="E13" s="315" t="s">
        <v>14</v>
      </c>
      <c r="F13" s="316"/>
      <c r="G13" s="317"/>
      <c r="H13" s="317"/>
      <c r="I13" s="318" t="s">
        <v>127</v>
      </c>
      <c r="J13" s="319"/>
      <c r="K13" s="313" t="s">
        <v>66</v>
      </c>
    </row>
    <row r="14" spans="1:11" ht="15.75" customHeight="1" thickBot="1" x14ac:dyDescent="0.4">
      <c r="A14" s="320"/>
      <c r="B14" s="321"/>
      <c r="C14" s="315"/>
      <c r="D14" s="322" t="s">
        <v>16</v>
      </c>
      <c r="E14" s="315" t="s">
        <v>17</v>
      </c>
      <c r="F14" s="323" t="s">
        <v>18</v>
      </c>
      <c r="G14" s="323" t="s">
        <v>19</v>
      </c>
      <c r="H14" s="324" t="s">
        <v>20</v>
      </c>
      <c r="I14" s="323" t="s">
        <v>21</v>
      </c>
      <c r="J14" s="325" t="s">
        <v>22</v>
      </c>
      <c r="K14" s="315"/>
    </row>
    <row r="15" spans="1:11" ht="15" customHeight="1" x14ac:dyDescent="0.35">
      <c r="A15" s="305"/>
      <c r="B15" s="326" t="s">
        <v>3</v>
      </c>
      <c r="C15" s="307"/>
      <c r="D15" s="314"/>
      <c r="E15" s="327"/>
      <c r="F15" s="328"/>
      <c r="G15" s="329"/>
      <c r="H15" s="330"/>
      <c r="I15" s="318"/>
      <c r="J15" s="331"/>
      <c r="K15" s="327"/>
    </row>
    <row r="16" spans="1:11" ht="23.25" customHeight="1" x14ac:dyDescent="0.35">
      <c r="A16" s="311" t="s">
        <v>280</v>
      </c>
      <c r="B16" s="312"/>
      <c r="C16" s="313" t="s">
        <v>306</v>
      </c>
      <c r="D16" s="314"/>
      <c r="E16" s="313"/>
      <c r="F16" s="332">
        <v>3.8</v>
      </c>
      <c r="G16" s="333">
        <v>3.06</v>
      </c>
      <c r="H16" s="333">
        <v>22.56</v>
      </c>
      <c r="I16" s="332">
        <v>136.02000000000001</v>
      </c>
      <c r="J16" s="332">
        <v>0.6</v>
      </c>
      <c r="K16" s="173" t="s">
        <v>24</v>
      </c>
    </row>
    <row r="17" spans="1:11" ht="15" customHeight="1" x14ac:dyDescent="0.35">
      <c r="A17" s="311"/>
      <c r="B17" s="312" t="s">
        <v>25</v>
      </c>
      <c r="C17" s="313"/>
      <c r="D17" s="314">
        <v>10</v>
      </c>
      <c r="E17" s="313">
        <v>10</v>
      </c>
      <c r="F17" s="332"/>
      <c r="G17" s="333"/>
      <c r="H17" s="333"/>
      <c r="I17" s="332"/>
      <c r="J17" s="332"/>
      <c r="K17" s="173"/>
    </row>
    <row r="18" spans="1:11" ht="15" customHeight="1" x14ac:dyDescent="0.35">
      <c r="A18" s="311"/>
      <c r="B18" s="312" t="s">
        <v>26</v>
      </c>
      <c r="C18" s="313"/>
      <c r="D18" s="314">
        <v>7.5</v>
      </c>
      <c r="E18" s="313">
        <v>7.5</v>
      </c>
      <c r="F18" s="332"/>
      <c r="G18" s="333"/>
      <c r="H18" s="333"/>
      <c r="I18" s="334"/>
      <c r="J18" s="332"/>
      <c r="K18" s="173"/>
    </row>
    <row r="19" spans="1:11" ht="15" customHeight="1" x14ac:dyDescent="0.35">
      <c r="A19" s="311"/>
      <c r="B19" s="312" t="s">
        <v>27</v>
      </c>
      <c r="C19" s="313"/>
      <c r="D19" s="314">
        <v>75</v>
      </c>
      <c r="E19" s="313">
        <v>75</v>
      </c>
      <c r="F19" s="332"/>
      <c r="G19" s="333"/>
      <c r="H19" s="333"/>
      <c r="I19" s="334"/>
      <c r="J19" s="332"/>
      <c r="K19" s="173"/>
    </row>
    <row r="20" spans="1:11" ht="15" customHeight="1" x14ac:dyDescent="0.35">
      <c r="A20" s="311"/>
      <c r="B20" s="312" t="s">
        <v>28</v>
      </c>
      <c r="C20" s="313"/>
      <c r="D20" s="314">
        <v>48</v>
      </c>
      <c r="E20" s="313">
        <v>48</v>
      </c>
      <c r="F20" s="332"/>
      <c r="G20" s="333"/>
      <c r="H20" s="333"/>
      <c r="I20" s="334"/>
      <c r="J20" s="332"/>
      <c r="K20" s="173"/>
    </row>
    <row r="21" spans="1:11" ht="15" customHeight="1" x14ac:dyDescent="0.35">
      <c r="A21" s="311"/>
      <c r="B21" s="312" t="s">
        <v>29</v>
      </c>
      <c r="C21" s="313"/>
      <c r="D21" s="314">
        <v>2</v>
      </c>
      <c r="E21" s="313">
        <v>2</v>
      </c>
      <c r="F21" s="332"/>
      <c r="G21" s="333"/>
      <c r="H21" s="333"/>
      <c r="I21" s="334"/>
      <c r="J21" s="332"/>
      <c r="K21" s="173"/>
    </row>
    <row r="22" spans="1:11" ht="15" customHeight="1" x14ac:dyDescent="0.35">
      <c r="A22" s="311"/>
      <c r="B22" s="335" t="s">
        <v>210</v>
      </c>
      <c r="C22" s="313"/>
      <c r="D22" s="314">
        <v>0.4</v>
      </c>
      <c r="E22" s="313">
        <v>0.4</v>
      </c>
      <c r="F22" s="332"/>
      <c r="G22" s="333"/>
      <c r="H22" s="333"/>
      <c r="I22" s="334"/>
      <c r="J22" s="332"/>
      <c r="K22" s="173"/>
    </row>
    <row r="23" spans="1:11" ht="15" customHeight="1" x14ac:dyDescent="0.35">
      <c r="A23" s="311"/>
      <c r="B23" s="335" t="s">
        <v>31</v>
      </c>
      <c r="C23" s="313"/>
      <c r="D23" s="314">
        <v>3</v>
      </c>
      <c r="E23" s="313">
        <v>3</v>
      </c>
      <c r="F23" s="332"/>
      <c r="G23" s="333"/>
      <c r="H23" s="333"/>
      <c r="I23" s="334"/>
      <c r="J23" s="332"/>
      <c r="K23" s="173"/>
    </row>
    <row r="24" spans="1:11" ht="23.25" customHeight="1" x14ac:dyDescent="0.35">
      <c r="A24" s="311" t="s">
        <v>32</v>
      </c>
      <c r="B24" s="312"/>
      <c r="C24" s="336" t="s">
        <v>298</v>
      </c>
      <c r="D24" s="318"/>
      <c r="E24" s="318"/>
      <c r="F24" s="332">
        <v>2.8522522522522524</v>
      </c>
      <c r="G24" s="333">
        <v>2.4126126126126128</v>
      </c>
      <c r="H24" s="333">
        <v>5.9868026394721046</v>
      </c>
      <c r="I24" s="332">
        <v>42.673951696147256</v>
      </c>
      <c r="J24" s="332">
        <v>1.17</v>
      </c>
      <c r="K24" s="173" t="s">
        <v>442</v>
      </c>
    </row>
    <row r="25" spans="1:11" ht="15" customHeight="1" x14ac:dyDescent="0.35">
      <c r="A25" s="311"/>
      <c r="B25" s="312" t="s">
        <v>34</v>
      </c>
      <c r="C25" s="336"/>
      <c r="D25" s="333">
        <v>2.5</v>
      </c>
      <c r="E25" s="333">
        <v>2.5</v>
      </c>
      <c r="F25" s="332"/>
      <c r="G25" s="332"/>
      <c r="H25" s="332"/>
      <c r="I25" s="332"/>
      <c r="J25" s="332"/>
      <c r="K25" s="173"/>
    </row>
    <row r="26" spans="1:11" ht="15" customHeight="1" x14ac:dyDescent="0.35">
      <c r="A26" s="311"/>
      <c r="B26" s="312" t="s">
        <v>29</v>
      </c>
      <c r="C26" s="336"/>
      <c r="D26" s="333">
        <v>6</v>
      </c>
      <c r="E26" s="333">
        <v>6</v>
      </c>
      <c r="F26" s="332"/>
      <c r="G26" s="333"/>
      <c r="H26" s="333"/>
      <c r="I26" s="332"/>
      <c r="J26" s="332"/>
      <c r="K26" s="173"/>
    </row>
    <row r="27" spans="1:11" ht="15" customHeight="1" x14ac:dyDescent="0.35">
      <c r="A27" s="314"/>
      <c r="B27" s="312" t="s">
        <v>27</v>
      </c>
      <c r="C27" s="336"/>
      <c r="D27" s="333">
        <v>90</v>
      </c>
      <c r="E27" s="333">
        <v>90</v>
      </c>
      <c r="F27" s="332"/>
      <c r="G27" s="333"/>
      <c r="H27" s="333"/>
      <c r="I27" s="332"/>
      <c r="J27" s="332"/>
      <c r="K27" s="173"/>
    </row>
    <row r="28" spans="1:11" ht="15" customHeight="1" x14ac:dyDescent="0.35">
      <c r="A28" s="314"/>
      <c r="B28" s="312" t="s">
        <v>28</v>
      </c>
      <c r="C28" s="336"/>
      <c r="D28" s="333">
        <v>108</v>
      </c>
      <c r="E28" s="333">
        <v>108</v>
      </c>
      <c r="F28" s="332"/>
      <c r="G28" s="333"/>
      <c r="H28" s="333"/>
      <c r="I28" s="332"/>
      <c r="J28" s="332"/>
      <c r="K28" s="173"/>
    </row>
    <row r="29" spans="1:11" ht="23.25" customHeight="1" x14ac:dyDescent="0.35">
      <c r="A29" s="311" t="s">
        <v>35</v>
      </c>
      <c r="B29" s="312"/>
      <c r="C29" s="337" t="s">
        <v>128</v>
      </c>
      <c r="D29" s="338"/>
      <c r="E29" s="339"/>
      <c r="F29" s="332">
        <v>1.915</v>
      </c>
      <c r="G29" s="333">
        <v>4.3549999999999995</v>
      </c>
      <c r="H29" s="334">
        <v>12.92</v>
      </c>
      <c r="I29" s="333">
        <v>98.5</v>
      </c>
      <c r="J29" s="340"/>
      <c r="K29" s="173" t="s">
        <v>443</v>
      </c>
    </row>
    <row r="30" spans="1:11" ht="15" customHeight="1" x14ac:dyDescent="0.35">
      <c r="A30" s="311"/>
      <c r="B30" s="312" t="s">
        <v>38</v>
      </c>
      <c r="C30" s="313"/>
      <c r="D30" s="341">
        <v>25</v>
      </c>
      <c r="E30" s="336">
        <v>25</v>
      </c>
      <c r="F30" s="341"/>
      <c r="G30" s="336"/>
      <c r="H30" s="336"/>
      <c r="I30" s="336"/>
      <c r="J30" s="341"/>
      <c r="K30" s="173"/>
    </row>
    <row r="31" spans="1:11" ht="15" customHeight="1" thickBot="1" x14ac:dyDescent="0.4">
      <c r="A31" s="311"/>
      <c r="B31" s="312" t="s">
        <v>31</v>
      </c>
      <c r="C31" s="313"/>
      <c r="D31" s="341">
        <v>5</v>
      </c>
      <c r="E31" s="336">
        <v>5</v>
      </c>
      <c r="F31" s="341" t="s">
        <v>3</v>
      </c>
      <c r="G31" s="342"/>
      <c r="H31" s="336"/>
      <c r="I31" s="336"/>
      <c r="J31" s="341"/>
      <c r="K31" s="173"/>
    </row>
    <row r="32" spans="1:11" ht="15.75" customHeight="1" thickBot="1" x14ac:dyDescent="0.4">
      <c r="A32" s="343" t="s">
        <v>39</v>
      </c>
      <c r="B32" s="344"/>
      <c r="C32" s="345">
        <v>359</v>
      </c>
      <c r="D32" s="346"/>
      <c r="E32" s="322"/>
      <c r="F32" s="347">
        <f>F16+F24+F29</f>
        <v>8.5672522522522527</v>
      </c>
      <c r="G32" s="347">
        <f t="shared" ref="G32:J32" si="0">G16+G24+G29</f>
        <v>9.8276126126126115</v>
      </c>
      <c r="H32" s="347">
        <f t="shared" si="0"/>
        <v>41.466802639472107</v>
      </c>
      <c r="I32" s="347">
        <f>I16+I24+I29</f>
        <v>277.19395169614728</v>
      </c>
      <c r="J32" s="347">
        <f t="shared" si="0"/>
        <v>1.77</v>
      </c>
      <c r="K32" s="348"/>
    </row>
    <row r="33" spans="1:11" ht="15" customHeight="1" x14ac:dyDescent="0.35">
      <c r="A33" s="305"/>
      <c r="B33" s="326" t="s">
        <v>40</v>
      </c>
      <c r="C33" s="313"/>
      <c r="D33" s="314"/>
      <c r="E33" s="313"/>
      <c r="F33" s="332"/>
      <c r="G33" s="309"/>
      <c r="H33" s="334"/>
      <c r="I33" s="309"/>
      <c r="J33" s="334"/>
      <c r="K33" s="327"/>
    </row>
    <row r="34" spans="1:11" ht="18.75" customHeight="1" x14ac:dyDescent="0.35">
      <c r="A34" s="311" t="s">
        <v>158</v>
      </c>
      <c r="B34" s="312"/>
      <c r="C34" s="336" t="s">
        <v>281</v>
      </c>
      <c r="D34" s="340"/>
      <c r="E34" s="336"/>
      <c r="F34" s="334">
        <v>2.02</v>
      </c>
      <c r="G34" s="333">
        <v>2.5</v>
      </c>
      <c r="H34" s="334">
        <v>9.7799999999999994</v>
      </c>
      <c r="I34" s="333">
        <v>73.167969924811999</v>
      </c>
      <c r="J34" s="340">
        <v>1.05</v>
      </c>
      <c r="K34" s="173" t="s">
        <v>142</v>
      </c>
    </row>
    <row r="35" spans="1:11" ht="25.5" customHeight="1" x14ac:dyDescent="0.35">
      <c r="A35" s="312" t="s">
        <v>325</v>
      </c>
      <c r="B35" s="312" t="s">
        <v>165</v>
      </c>
      <c r="C35" s="336"/>
      <c r="D35" s="340">
        <v>155</v>
      </c>
      <c r="E35" s="336">
        <v>150</v>
      </c>
      <c r="F35" s="340"/>
      <c r="G35" s="336"/>
      <c r="H35" s="340"/>
      <c r="I35" s="336"/>
      <c r="J35" s="340"/>
      <c r="K35" s="173"/>
    </row>
    <row r="36" spans="1:11" ht="15" customHeight="1" thickBot="1" x14ac:dyDescent="0.4">
      <c r="A36" s="311"/>
      <c r="B36" s="312" t="s">
        <v>62</v>
      </c>
      <c r="C36" s="336"/>
      <c r="D36" s="340">
        <v>2</v>
      </c>
      <c r="E36" s="336">
        <v>2</v>
      </c>
      <c r="F36" s="340"/>
      <c r="G36" s="342"/>
      <c r="H36" s="340"/>
      <c r="I36" s="342"/>
      <c r="J36" s="340"/>
      <c r="K36" s="173"/>
    </row>
    <row r="37" spans="1:11" ht="15.75" customHeight="1" thickBot="1" x14ac:dyDescent="0.4">
      <c r="A37" s="343" t="s">
        <v>39</v>
      </c>
      <c r="B37" s="344"/>
      <c r="C37" s="349">
        <v>152</v>
      </c>
      <c r="D37" s="350"/>
      <c r="E37" s="351"/>
      <c r="F37" s="352">
        <f>F34</f>
        <v>2.02</v>
      </c>
      <c r="G37" s="352">
        <f t="shared" ref="G37:J37" si="1">G34</f>
        <v>2.5</v>
      </c>
      <c r="H37" s="352">
        <f t="shared" si="1"/>
        <v>9.7799999999999994</v>
      </c>
      <c r="I37" s="352">
        <f t="shared" si="1"/>
        <v>73.167969924811999</v>
      </c>
      <c r="J37" s="352">
        <f t="shared" si="1"/>
        <v>1.05</v>
      </c>
      <c r="K37" s="348"/>
    </row>
    <row r="38" spans="1:11" ht="15" customHeight="1" x14ac:dyDescent="0.35">
      <c r="A38" s="305"/>
      <c r="B38" s="326" t="s">
        <v>41</v>
      </c>
      <c r="C38" s="354"/>
      <c r="D38" s="353"/>
      <c r="E38" s="592"/>
      <c r="F38" s="356"/>
      <c r="G38" s="564"/>
      <c r="H38" s="309"/>
      <c r="I38" s="564"/>
      <c r="J38" s="329"/>
      <c r="K38" s="358"/>
    </row>
    <row r="39" spans="1:11" ht="26.25" customHeight="1" x14ac:dyDescent="0.35">
      <c r="A39" s="311" t="s">
        <v>457</v>
      </c>
      <c r="B39" s="335"/>
      <c r="C39" s="341">
        <v>30</v>
      </c>
      <c r="D39" s="333"/>
      <c r="E39" s="359"/>
      <c r="F39" s="334">
        <v>0.8649</v>
      </c>
      <c r="G39" s="332">
        <v>1.8540000000000001</v>
      </c>
      <c r="H39" s="333">
        <v>2.4123000000000001</v>
      </c>
      <c r="I39" s="332">
        <v>29.790000000000003</v>
      </c>
      <c r="J39" s="333">
        <v>2.79</v>
      </c>
      <c r="K39" s="173" t="s">
        <v>458</v>
      </c>
    </row>
    <row r="40" spans="1:11" ht="15" customHeight="1" x14ac:dyDescent="0.35">
      <c r="A40" s="311"/>
      <c r="B40" s="335" t="s">
        <v>459</v>
      </c>
      <c r="C40" s="341"/>
      <c r="D40" s="333">
        <v>46.6</v>
      </c>
      <c r="E40" s="359">
        <v>27.9</v>
      </c>
      <c r="F40" s="332"/>
      <c r="G40" s="332"/>
      <c r="H40" s="333"/>
      <c r="I40" s="332"/>
      <c r="J40" s="333"/>
      <c r="K40" s="173"/>
    </row>
    <row r="41" spans="1:11" ht="15" customHeight="1" x14ac:dyDescent="0.35">
      <c r="A41" s="311"/>
      <c r="B41" s="335" t="s">
        <v>62</v>
      </c>
      <c r="C41" s="341"/>
      <c r="D41" s="333">
        <v>0.6</v>
      </c>
      <c r="E41" s="359">
        <v>0.6</v>
      </c>
      <c r="F41" s="334"/>
      <c r="G41" s="332"/>
      <c r="H41" s="333"/>
      <c r="I41" s="332"/>
      <c r="J41" s="333"/>
      <c r="K41" s="173"/>
    </row>
    <row r="42" spans="1:11" ht="15" customHeight="1" x14ac:dyDescent="0.35">
      <c r="A42" s="311"/>
      <c r="B42" s="335" t="s">
        <v>133</v>
      </c>
      <c r="C42" s="341"/>
      <c r="D42" s="333">
        <v>1.8</v>
      </c>
      <c r="E42" s="359">
        <v>1.8</v>
      </c>
      <c r="F42" s="334"/>
      <c r="G42" s="332"/>
      <c r="H42" s="333"/>
      <c r="I42" s="332"/>
      <c r="J42" s="333"/>
      <c r="K42" s="173"/>
    </row>
    <row r="43" spans="1:11" ht="44.25" customHeight="1" x14ac:dyDescent="0.35">
      <c r="A43" s="311" t="s">
        <v>391</v>
      </c>
      <c r="B43" s="312"/>
      <c r="C43" s="341" t="s">
        <v>131</v>
      </c>
      <c r="D43" s="333"/>
      <c r="E43" s="359"/>
      <c r="F43" s="334">
        <v>3.9525000000000006</v>
      </c>
      <c r="G43" s="332">
        <v>3.5585000000000004</v>
      </c>
      <c r="H43" s="333">
        <v>10.507</v>
      </c>
      <c r="I43" s="332">
        <v>97.15</v>
      </c>
      <c r="J43" s="333">
        <v>5.19</v>
      </c>
      <c r="K43" s="173" t="s">
        <v>267</v>
      </c>
    </row>
    <row r="44" spans="1:11" ht="15" customHeight="1" x14ac:dyDescent="0.35">
      <c r="A44" s="311"/>
      <c r="B44" s="312" t="s">
        <v>392</v>
      </c>
      <c r="C44" s="500"/>
      <c r="D44" s="336">
        <v>11.97</v>
      </c>
      <c r="E44" s="362">
        <v>11.4</v>
      </c>
      <c r="F44" s="334"/>
      <c r="G44" s="332"/>
      <c r="H44" s="333"/>
      <c r="I44" s="332"/>
      <c r="J44" s="333"/>
      <c r="K44" s="173"/>
    </row>
    <row r="45" spans="1:11" ht="15" customHeight="1" x14ac:dyDescent="0.35">
      <c r="A45" s="311"/>
      <c r="B45" s="312" t="s">
        <v>374</v>
      </c>
      <c r="C45" s="500"/>
      <c r="D45" s="336">
        <v>11.97</v>
      </c>
      <c r="E45" s="362">
        <v>11.4</v>
      </c>
      <c r="F45" s="334"/>
      <c r="G45" s="332"/>
      <c r="H45" s="333"/>
      <c r="I45" s="332"/>
      <c r="J45" s="333"/>
      <c r="K45" s="173"/>
    </row>
    <row r="46" spans="1:11" ht="15" customHeight="1" x14ac:dyDescent="0.35">
      <c r="A46" s="311"/>
      <c r="B46" s="312" t="s">
        <v>42</v>
      </c>
      <c r="C46" s="500"/>
      <c r="D46" s="336">
        <v>1.19</v>
      </c>
      <c r="E46" s="362">
        <v>1</v>
      </c>
      <c r="F46" s="334"/>
      <c r="G46" s="332"/>
      <c r="H46" s="333"/>
      <c r="I46" s="332"/>
      <c r="J46" s="333"/>
      <c r="K46" s="173"/>
    </row>
    <row r="47" spans="1:11" ht="15" customHeight="1" x14ac:dyDescent="0.35">
      <c r="A47" s="311"/>
      <c r="B47" s="312" t="s">
        <v>43</v>
      </c>
      <c r="C47" s="500"/>
      <c r="D47" s="336">
        <v>0.96</v>
      </c>
      <c r="E47" s="362">
        <v>0.8</v>
      </c>
      <c r="F47" s="334"/>
      <c r="G47" s="332"/>
      <c r="H47" s="333"/>
      <c r="I47" s="332"/>
      <c r="J47" s="333"/>
      <c r="K47" s="173"/>
    </row>
    <row r="48" spans="1:11" ht="15" customHeight="1" x14ac:dyDescent="0.35">
      <c r="A48" s="311"/>
      <c r="B48" s="312" t="s">
        <v>44</v>
      </c>
      <c r="C48" s="500"/>
      <c r="D48" s="336">
        <v>1</v>
      </c>
      <c r="E48" s="362">
        <v>1</v>
      </c>
      <c r="F48" s="334"/>
      <c r="G48" s="332"/>
      <c r="H48" s="333"/>
      <c r="I48" s="332"/>
      <c r="J48" s="333"/>
      <c r="K48" s="173"/>
    </row>
    <row r="49" spans="1:11" ht="15" customHeight="1" x14ac:dyDescent="0.35">
      <c r="A49" s="311"/>
      <c r="B49" s="335" t="s">
        <v>210</v>
      </c>
      <c r="C49" s="500"/>
      <c r="D49" s="336">
        <v>0.5</v>
      </c>
      <c r="E49" s="362">
        <v>0.5</v>
      </c>
      <c r="F49" s="334"/>
      <c r="G49" s="332"/>
      <c r="H49" s="333"/>
      <c r="I49" s="332"/>
      <c r="J49" s="333"/>
      <c r="K49" s="173"/>
    </row>
    <row r="50" spans="1:11" ht="24.75" customHeight="1" x14ac:dyDescent="0.35">
      <c r="A50" s="311"/>
      <c r="B50" s="335" t="s">
        <v>393</v>
      </c>
      <c r="C50" s="500"/>
      <c r="D50" s="336"/>
      <c r="E50" s="362">
        <v>14.3</v>
      </c>
      <c r="F50" s="334"/>
      <c r="G50" s="332"/>
      <c r="H50" s="333"/>
      <c r="I50" s="332"/>
      <c r="J50" s="333"/>
      <c r="K50" s="173"/>
    </row>
    <row r="51" spans="1:11" ht="15" customHeight="1" x14ac:dyDescent="0.35">
      <c r="A51" s="311"/>
      <c r="B51" s="312" t="s">
        <v>176</v>
      </c>
      <c r="C51" s="500"/>
      <c r="D51" s="337"/>
      <c r="E51" s="362">
        <v>10</v>
      </c>
      <c r="F51" s="334"/>
      <c r="G51" s="332"/>
      <c r="H51" s="333"/>
      <c r="I51" s="332"/>
      <c r="J51" s="333"/>
      <c r="K51" s="173"/>
    </row>
    <row r="52" spans="1:11" ht="15" customHeight="1" x14ac:dyDescent="0.35">
      <c r="A52" s="311"/>
      <c r="B52" s="312" t="s">
        <v>46</v>
      </c>
      <c r="C52" s="341"/>
      <c r="D52" s="333">
        <v>59.9</v>
      </c>
      <c r="E52" s="359">
        <v>45</v>
      </c>
      <c r="F52" s="334"/>
      <c r="G52" s="332"/>
      <c r="H52" s="333"/>
      <c r="I52" s="332"/>
      <c r="J52" s="333"/>
      <c r="K52" s="173"/>
    </row>
    <row r="53" spans="1:11" ht="15" customHeight="1" x14ac:dyDescent="0.35">
      <c r="A53" s="311"/>
      <c r="B53" s="312" t="s">
        <v>47</v>
      </c>
      <c r="C53" s="341"/>
      <c r="D53" s="333">
        <v>7.5</v>
      </c>
      <c r="E53" s="359">
        <v>6</v>
      </c>
      <c r="F53" s="334"/>
      <c r="G53" s="332"/>
      <c r="H53" s="333"/>
      <c r="I53" s="332"/>
      <c r="J53" s="333"/>
      <c r="K53" s="173"/>
    </row>
    <row r="54" spans="1:11" ht="15" customHeight="1" x14ac:dyDescent="0.35">
      <c r="A54" s="311"/>
      <c r="B54" s="312" t="s">
        <v>42</v>
      </c>
      <c r="C54" s="341"/>
      <c r="D54" s="333">
        <v>7.14</v>
      </c>
      <c r="E54" s="359">
        <v>6</v>
      </c>
      <c r="F54" s="334"/>
      <c r="G54" s="332"/>
      <c r="H54" s="333"/>
      <c r="I54" s="332"/>
      <c r="J54" s="333"/>
      <c r="K54" s="173"/>
    </row>
    <row r="55" spans="1:11" ht="15" customHeight="1" x14ac:dyDescent="0.35">
      <c r="A55" s="311"/>
      <c r="B55" s="312" t="s">
        <v>279</v>
      </c>
      <c r="C55" s="341"/>
      <c r="D55" s="333">
        <v>6</v>
      </c>
      <c r="E55" s="359">
        <v>6</v>
      </c>
      <c r="F55" s="334"/>
      <c r="G55" s="332"/>
      <c r="H55" s="333"/>
      <c r="I55" s="332"/>
      <c r="J55" s="333"/>
      <c r="K55" s="173"/>
    </row>
    <row r="56" spans="1:11" ht="15" customHeight="1" x14ac:dyDescent="0.35">
      <c r="A56" s="311"/>
      <c r="B56" s="312" t="s">
        <v>48</v>
      </c>
      <c r="C56" s="341"/>
      <c r="D56" s="333">
        <v>3</v>
      </c>
      <c r="E56" s="359">
        <v>3</v>
      </c>
      <c r="F56" s="334"/>
      <c r="G56" s="332"/>
      <c r="H56" s="333"/>
      <c r="I56" s="332"/>
      <c r="J56" s="333"/>
      <c r="K56" s="173"/>
    </row>
    <row r="57" spans="1:11" ht="15" customHeight="1" x14ac:dyDescent="0.35">
      <c r="A57" s="311"/>
      <c r="B57" s="335" t="s">
        <v>210</v>
      </c>
      <c r="C57" s="341"/>
      <c r="D57" s="333">
        <v>0.5</v>
      </c>
      <c r="E57" s="359">
        <v>0.5</v>
      </c>
      <c r="F57" s="334"/>
      <c r="G57" s="332"/>
      <c r="H57" s="333"/>
      <c r="I57" s="332"/>
      <c r="J57" s="318"/>
      <c r="K57" s="173"/>
    </row>
    <row r="58" spans="1:11" ht="15" customHeight="1" x14ac:dyDescent="0.35">
      <c r="A58" s="311"/>
      <c r="B58" s="312" t="s">
        <v>28</v>
      </c>
      <c r="C58" s="341"/>
      <c r="D58" s="333">
        <v>114</v>
      </c>
      <c r="E58" s="359">
        <v>114</v>
      </c>
      <c r="F58" s="334"/>
      <c r="G58" s="332"/>
      <c r="H58" s="333"/>
      <c r="I58" s="332"/>
      <c r="J58" s="318"/>
      <c r="K58" s="173"/>
    </row>
    <row r="59" spans="1:11" ht="21.75" customHeight="1" x14ac:dyDescent="0.35">
      <c r="A59" s="311" t="s">
        <v>409</v>
      </c>
      <c r="B59" s="312"/>
      <c r="C59" s="341">
        <v>50</v>
      </c>
      <c r="D59" s="336"/>
      <c r="E59" s="340"/>
      <c r="F59" s="332">
        <v>8.4239742446840733</v>
      </c>
      <c r="G59" s="332">
        <v>9.3470281954135306</v>
      </c>
      <c r="H59" s="333">
        <v>8.2244270056516555</v>
      </c>
      <c r="I59" s="332">
        <v>150.75893592886572</v>
      </c>
      <c r="J59" s="333">
        <v>0.6</v>
      </c>
      <c r="K59" s="173" t="s">
        <v>410</v>
      </c>
    </row>
    <row r="60" spans="1:11" ht="18" customHeight="1" x14ac:dyDescent="0.35">
      <c r="A60" s="311"/>
      <c r="B60" s="312" t="s">
        <v>392</v>
      </c>
      <c r="C60" s="341"/>
      <c r="D60" s="336">
        <v>36.57</v>
      </c>
      <c r="E60" s="340">
        <v>35</v>
      </c>
      <c r="F60" s="338"/>
      <c r="G60" s="338"/>
      <c r="H60" s="339"/>
      <c r="I60" s="338"/>
      <c r="J60" s="336"/>
      <c r="K60" s="173"/>
    </row>
    <row r="61" spans="1:11" ht="14.25" customHeight="1" x14ac:dyDescent="0.35">
      <c r="A61" s="311"/>
      <c r="B61" s="312" t="s">
        <v>374</v>
      </c>
      <c r="C61" s="341"/>
      <c r="D61" s="336">
        <v>36.57</v>
      </c>
      <c r="E61" s="340">
        <v>35</v>
      </c>
      <c r="F61" s="338"/>
      <c r="G61" s="338"/>
      <c r="H61" s="339"/>
      <c r="I61" s="361"/>
      <c r="J61" s="339"/>
      <c r="K61" s="173"/>
    </row>
    <row r="62" spans="1:11" ht="11.25" customHeight="1" x14ac:dyDescent="0.35">
      <c r="A62" s="311"/>
      <c r="B62" s="312" t="s">
        <v>42</v>
      </c>
      <c r="C62" s="341"/>
      <c r="D62" s="336">
        <v>10.8</v>
      </c>
      <c r="E62" s="340">
        <v>9</v>
      </c>
      <c r="F62" s="338"/>
      <c r="G62" s="338"/>
      <c r="H62" s="339"/>
      <c r="I62" s="340"/>
      <c r="J62" s="336"/>
      <c r="K62" s="173"/>
    </row>
    <row r="63" spans="1:11" ht="15" customHeight="1" x14ac:dyDescent="0.35">
      <c r="A63" s="311"/>
      <c r="B63" s="335" t="s">
        <v>133</v>
      </c>
      <c r="C63" s="341"/>
      <c r="D63" s="336">
        <v>1</v>
      </c>
      <c r="E63" s="340">
        <v>1</v>
      </c>
      <c r="F63" s="338"/>
      <c r="G63" s="338"/>
      <c r="H63" s="339"/>
      <c r="I63" s="340"/>
      <c r="J63" s="336"/>
      <c r="K63" s="173"/>
    </row>
    <row r="64" spans="1:11" ht="15" customHeight="1" x14ac:dyDescent="0.35">
      <c r="A64" s="311"/>
      <c r="B64" s="312" t="s">
        <v>187</v>
      </c>
      <c r="C64" s="341"/>
      <c r="D64" s="336">
        <v>8</v>
      </c>
      <c r="E64" s="340">
        <v>8</v>
      </c>
      <c r="F64" s="338"/>
      <c r="G64" s="338"/>
      <c r="H64" s="339"/>
      <c r="I64" s="340"/>
      <c r="J64" s="336"/>
      <c r="K64" s="173"/>
    </row>
    <row r="65" spans="1:13" ht="15" customHeight="1" x14ac:dyDescent="0.35">
      <c r="A65" s="311"/>
      <c r="B65" s="312" t="s">
        <v>139</v>
      </c>
      <c r="C65" s="341"/>
      <c r="D65" s="333">
        <v>10</v>
      </c>
      <c r="E65" s="334">
        <v>10</v>
      </c>
      <c r="F65" s="338"/>
      <c r="G65" s="338"/>
      <c r="H65" s="339"/>
      <c r="I65" s="340"/>
      <c r="J65" s="336"/>
      <c r="K65" s="173"/>
    </row>
    <row r="66" spans="1:13" ht="15" customHeight="1" x14ac:dyDescent="0.35">
      <c r="A66" s="311"/>
      <c r="B66" s="312" t="s">
        <v>91</v>
      </c>
      <c r="C66" s="341"/>
      <c r="D66" s="336">
        <v>5</v>
      </c>
      <c r="E66" s="340">
        <v>5</v>
      </c>
      <c r="F66" s="338"/>
      <c r="G66" s="338"/>
      <c r="H66" s="339"/>
      <c r="I66" s="340"/>
      <c r="J66" s="336"/>
      <c r="K66" s="173"/>
    </row>
    <row r="67" spans="1:13" ht="15" customHeight="1" x14ac:dyDescent="0.35">
      <c r="A67" s="311"/>
      <c r="B67" s="312" t="s">
        <v>210</v>
      </c>
      <c r="C67" s="341"/>
      <c r="D67" s="336">
        <v>0.5</v>
      </c>
      <c r="E67" s="362">
        <v>0.5</v>
      </c>
      <c r="F67" s="361"/>
      <c r="G67" s="338"/>
      <c r="H67" s="339"/>
      <c r="I67" s="340"/>
      <c r="J67" s="336"/>
      <c r="K67" s="173"/>
      <c r="M67" s="561"/>
    </row>
    <row r="68" spans="1:13" ht="15" customHeight="1" x14ac:dyDescent="0.35">
      <c r="A68" s="311"/>
      <c r="B68" s="312" t="s">
        <v>50</v>
      </c>
      <c r="C68" s="341"/>
      <c r="D68" s="336"/>
      <c r="E68" s="362">
        <v>60</v>
      </c>
      <c r="F68" s="361"/>
      <c r="G68" s="338"/>
      <c r="H68" s="339"/>
      <c r="I68" s="340"/>
      <c r="J68" s="336"/>
      <c r="K68" s="173"/>
    </row>
    <row r="69" spans="1:13" ht="15" customHeight="1" x14ac:dyDescent="0.35">
      <c r="A69" s="311"/>
      <c r="B69" s="312" t="s">
        <v>133</v>
      </c>
      <c r="C69" s="341"/>
      <c r="D69" s="336">
        <v>0.6</v>
      </c>
      <c r="E69" s="362">
        <v>0.6</v>
      </c>
      <c r="F69" s="361"/>
      <c r="G69" s="338"/>
      <c r="H69" s="339"/>
      <c r="I69" s="340"/>
      <c r="J69" s="336"/>
      <c r="K69" s="173"/>
    </row>
    <row r="70" spans="1:13" ht="39.75" customHeight="1" x14ac:dyDescent="0.3">
      <c r="A70" s="522" t="s">
        <v>201</v>
      </c>
      <c r="B70" s="556"/>
      <c r="C70" s="591" t="s">
        <v>304</v>
      </c>
      <c r="D70" s="557"/>
      <c r="E70" s="593"/>
      <c r="F70" s="378">
        <v>3.21</v>
      </c>
      <c r="G70" s="399">
        <v>1.615</v>
      </c>
      <c r="H70" s="379">
        <v>22.355999999999998</v>
      </c>
      <c r="I70" s="399">
        <v>116.6</v>
      </c>
      <c r="J70" s="379">
        <v>0.41</v>
      </c>
      <c r="K70" s="88" t="s">
        <v>200</v>
      </c>
    </row>
    <row r="71" spans="1:13" ht="15" customHeight="1" x14ac:dyDescent="0.3">
      <c r="A71" s="558"/>
      <c r="B71" s="556" t="s">
        <v>137</v>
      </c>
      <c r="C71" s="591"/>
      <c r="D71" s="557">
        <v>47.6</v>
      </c>
      <c r="E71" s="593">
        <v>47.6</v>
      </c>
      <c r="F71" s="559"/>
      <c r="G71" s="594"/>
      <c r="H71" s="526"/>
      <c r="I71" s="594"/>
      <c r="J71" s="526"/>
      <c r="K71" s="88"/>
    </row>
    <row r="72" spans="1:13" ht="15" customHeight="1" x14ac:dyDescent="0.3">
      <c r="A72" s="558"/>
      <c r="B72" s="556" t="s">
        <v>139</v>
      </c>
      <c r="C72" s="591"/>
      <c r="D72" s="557">
        <v>71</v>
      </c>
      <c r="E72" s="593">
        <v>71</v>
      </c>
      <c r="F72" s="559"/>
      <c r="G72" s="595"/>
      <c r="H72" s="560"/>
      <c r="I72" s="595"/>
      <c r="J72" s="526"/>
      <c r="K72" s="88"/>
    </row>
    <row r="73" spans="1:13" ht="15" customHeight="1" x14ac:dyDescent="0.3">
      <c r="A73" s="558"/>
      <c r="B73" s="556" t="s">
        <v>210</v>
      </c>
      <c r="C73" s="591"/>
      <c r="D73" s="557">
        <v>0.25</v>
      </c>
      <c r="E73" s="593">
        <v>0.25</v>
      </c>
      <c r="F73" s="559"/>
      <c r="G73" s="594"/>
      <c r="H73" s="526"/>
      <c r="I73" s="594"/>
      <c r="J73" s="526"/>
      <c r="K73" s="88"/>
    </row>
    <row r="74" spans="1:13" ht="15" customHeight="1" x14ac:dyDescent="0.3">
      <c r="A74" s="558"/>
      <c r="B74" s="556" t="s">
        <v>198</v>
      </c>
      <c r="C74" s="591"/>
      <c r="D74" s="557"/>
      <c r="E74" s="593">
        <v>100</v>
      </c>
      <c r="F74" s="559"/>
      <c r="G74" s="594"/>
      <c r="H74" s="526"/>
      <c r="I74" s="594"/>
      <c r="J74" s="526"/>
      <c r="K74" s="88"/>
    </row>
    <row r="75" spans="1:13" ht="15" customHeight="1" x14ac:dyDescent="0.3">
      <c r="A75" s="558"/>
      <c r="B75" s="556" t="s">
        <v>85</v>
      </c>
      <c r="C75" s="591"/>
      <c r="D75" s="557">
        <v>16.5</v>
      </c>
      <c r="E75" s="593">
        <v>13.2</v>
      </c>
      <c r="F75" s="559"/>
      <c r="G75" s="594"/>
      <c r="H75" s="526"/>
      <c r="I75" s="594"/>
      <c r="J75" s="526"/>
      <c r="K75" s="88"/>
    </row>
    <row r="76" spans="1:13" ht="15" customHeight="1" x14ac:dyDescent="0.3">
      <c r="A76" s="558"/>
      <c r="B76" s="556" t="s">
        <v>109</v>
      </c>
      <c r="C76" s="591"/>
      <c r="D76" s="557">
        <v>2</v>
      </c>
      <c r="E76" s="593">
        <v>1.65</v>
      </c>
      <c r="F76" s="559"/>
      <c r="G76" s="594"/>
      <c r="H76" s="526"/>
      <c r="I76" s="594"/>
      <c r="J76" s="526"/>
      <c r="K76" s="88"/>
    </row>
    <row r="77" spans="1:13" ht="15" customHeight="1" x14ac:dyDescent="0.3">
      <c r="A77" s="558"/>
      <c r="B77" s="556" t="s">
        <v>199</v>
      </c>
      <c r="C77" s="591"/>
      <c r="D77" s="557"/>
      <c r="E77" s="593">
        <v>110</v>
      </c>
      <c r="F77" s="559"/>
      <c r="G77" s="594"/>
      <c r="H77" s="526"/>
      <c r="I77" s="594"/>
      <c r="J77" s="526"/>
      <c r="K77" s="88"/>
    </row>
    <row r="78" spans="1:13" ht="15" customHeight="1" x14ac:dyDescent="0.3">
      <c r="A78" s="558"/>
      <c r="B78" s="556" t="s">
        <v>58</v>
      </c>
      <c r="C78" s="591"/>
      <c r="D78" s="557">
        <v>2</v>
      </c>
      <c r="E78" s="593">
        <v>2</v>
      </c>
      <c r="F78" s="559"/>
      <c r="G78" s="594"/>
      <c r="H78" s="526"/>
      <c r="I78" s="594"/>
      <c r="J78" s="526"/>
      <c r="K78" s="88"/>
    </row>
    <row r="79" spans="1:13" ht="23.25" customHeight="1" x14ac:dyDescent="0.35">
      <c r="A79" s="364" t="s">
        <v>322</v>
      </c>
      <c r="B79" s="312"/>
      <c r="C79" s="341">
        <v>150</v>
      </c>
      <c r="D79" s="333"/>
      <c r="E79" s="334"/>
      <c r="F79" s="332">
        <v>0.5</v>
      </c>
      <c r="G79" s="332">
        <v>7.0000000000000007E-2</v>
      </c>
      <c r="H79" s="333">
        <v>17.34</v>
      </c>
      <c r="I79" s="596">
        <v>56.82</v>
      </c>
      <c r="J79" s="336">
        <v>0.54</v>
      </c>
      <c r="K79" s="173" t="s">
        <v>323</v>
      </c>
    </row>
    <row r="80" spans="1:13" ht="15" customHeight="1" x14ac:dyDescent="0.35">
      <c r="A80" s="366"/>
      <c r="B80" s="312" t="s">
        <v>324</v>
      </c>
      <c r="C80" s="341"/>
      <c r="D80" s="333">
        <v>12.75</v>
      </c>
      <c r="E80" s="334">
        <v>12.5</v>
      </c>
      <c r="F80" s="341"/>
      <c r="G80" s="341"/>
      <c r="H80" s="336"/>
      <c r="I80" s="341"/>
      <c r="J80" s="336"/>
      <c r="K80" s="173"/>
    </row>
    <row r="81" spans="1:11" ht="15" customHeight="1" x14ac:dyDescent="0.35">
      <c r="A81" s="366"/>
      <c r="B81" s="287" t="s">
        <v>29</v>
      </c>
      <c r="C81" s="341"/>
      <c r="D81" s="333">
        <v>5</v>
      </c>
      <c r="E81" s="334">
        <v>5</v>
      </c>
      <c r="F81" s="341"/>
      <c r="G81" s="341"/>
      <c r="H81" s="336"/>
      <c r="I81" s="596"/>
      <c r="J81" s="336"/>
      <c r="K81" s="173"/>
    </row>
    <row r="82" spans="1:11" ht="15" customHeight="1" x14ac:dyDescent="0.35">
      <c r="A82" s="366"/>
      <c r="B82" s="312" t="s">
        <v>67</v>
      </c>
      <c r="C82" s="341"/>
      <c r="D82" s="333">
        <v>152</v>
      </c>
      <c r="E82" s="334">
        <v>152</v>
      </c>
      <c r="F82" s="341"/>
      <c r="G82" s="341"/>
      <c r="H82" s="336"/>
      <c r="I82" s="596"/>
      <c r="J82" s="336"/>
      <c r="K82" s="173"/>
    </row>
    <row r="83" spans="1:11" ht="15" customHeight="1" thickBot="1" x14ac:dyDescent="0.4">
      <c r="A83" s="311" t="s">
        <v>187</v>
      </c>
      <c r="B83" s="312"/>
      <c r="C83" s="341">
        <v>15</v>
      </c>
      <c r="D83" s="333">
        <v>15</v>
      </c>
      <c r="E83" s="359">
        <v>15</v>
      </c>
      <c r="F83" s="333">
        <v>1.1399999999999999</v>
      </c>
      <c r="G83" s="334">
        <v>0.12</v>
      </c>
      <c r="H83" s="333">
        <v>7.38</v>
      </c>
      <c r="I83" s="332">
        <v>35.25</v>
      </c>
      <c r="J83" s="333">
        <v>0</v>
      </c>
      <c r="K83" s="367" t="s">
        <v>192</v>
      </c>
    </row>
    <row r="84" spans="1:11" ht="37.5" customHeight="1" thickBot="1" x14ac:dyDescent="0.4">
      <c r="A84" s="311" t="s">
        <v>242</v>
      </c>
      <c r="B84" s="312"/>
      <c r="C84" s="341">
        <v>35</v>
      </c>
      <c r="D84" s="342">
        <v>35</v>
      </c>
      <c r="E84" s="362">
        <v>35</v>
      </c>
      <c r="F84" s="334">
        <v>2.3076923076923075</v>
      </c>
      <c r="G84" s="332">
        <v>0.41958041958041958</v>
      </c>
      <c r="H84" s="412">
        <v>13.846153846153847</v>
      </c>
      <c r="I84" s="332">
        <v>69.230769230769241</v>
      </c>
      <c r="J84" s="342"/>
      <c r="K84" s="367" t="s">
        <v>191</v>
      </c>
    </row>
    <row r="85" spans="1:11" ht="15.75" customHeight="1" thickBot="1" x14ac:dyDescent="0.4">
      <c r="A85" s="343" t="s">
        <v>39</v>
      </c>
      <c r="B85" s="344"/>
      <c r="C85" s="368">
        <v>552</v>
      </c>
      <c r="D85" s="369"/>
      <c r="E85" s="370"/>
      <c r="F85" s="371">
        <f>F39+F43+F59+F70+F79+F83+F84</f>
        <v>20.399066552376382</v>
      </c>
      <c r="G85" s="347">
        <f>G39+G43+G59+G70+G79+G83+G84</f>
        <v>16.98410861499395</v>
      </c>
      <c r="H85" s="371">
        <f>H39+H43+H59+H70+H79+H83+H84</f>
        <v>82.065880851805503</v>
      </c>
      <c r="I85" s="347">
        <f>I39+I43+I59+I70+I79+I83+I84</f>
        <v>555.59970515963494</v>
      </c>
      <c r="J85" s="371">
        <f>J39+J43+J59+J70+J79+J83+J84</f>
        <v>9.5300000000000011</v>
      </c>
      <c r="K85" s="348"/>
    </row>
    <row r="86" spans="1:11" ht="23.25" customHeight="1" x14ac:dyDescent="0.35">
      <c r="A86" s="311"/>
      <c r="B86" s="372" t="s">
        <v>307</v>
      </c>
      <c r="C86" s="336"/>
      <c r="D86" s="340"/>
      <c r="E86" s="353"/>
      <c r="F86" s="340"/>
      <c r="G86" s="353"/>
      <c r="H86" s="340"/>
      <c r="I86" s="336"/>
      <c r="J86" s="340"/>
      <c r="K86" s="327"/>
    </row>
    <row r="87" spans="1:11" ht="24" customHeight="1" x14ac:dyDescent="0.35">
      <c r="A87" s="373" t="s">
        <v>166</v>
      </c>
      <c r="B87" s="374"/>
      <c r="C87" s="375" t="s">
        <v>286</v>
      </c>
      <c r="D87" s="376"/>
      <c r="E87" s="377"/>
      <c r="F87" s="378">
        <v>7.3981254331880537</v>
      </c>
      <c r="G87" s="379">
        <v>6.4535319549414103</v>
      </c>
      <c r="H87" s="378">
        <v>13.49</v>
      </c>
      <c r="I87" s="379">
        <v>142.85</v>
      </c>
      <c r="J87" s="291">
        <v>0.32</v>
      </c>
      <c r="K87" s="173" t="s">
        <v>167</v>
      </c>
    </row>
    <row r="88" spans="1:11" ht="19.5" customHeight="1" x14ac:dyDescent="0.35">
      <c r="A88" s="373"/>
      <c r="B88" s="374" t="s">
        <v>140</v>
      </c>
      <c r="C88" s="379"/>
      <c r="D88" s="376">
        <v>51.54</v>
      </c>
      <c r="E88" s="377">
        <v>37.9</v>
      </c>
      <c r="F88" s="378"/>
      <c r="G88" s="379"/>
      <c r="H88" s="378"/>
      <c r="I88" s="379"/>
      <c r="J88" s="291"/>
      <c r="K88" s="173"/>
    </row>
    <row r="89" spans="1:11" ht="20.25" customHeight="1" x14ac:dyDescent="0.35">
      <c r="A89" s="373"/>
      <c r="B89" s="374" t="s">
        <v>98</v>
      </c>
      <c r="C89" s="379"/>
      <c r="D89" s="376"/>
      <c r="E89" s="377">
        <v>30</v>
      </c>
      <c r="F89" s="378"/>
      <c r="G89" s="379"/>
      <c r="H89" s="378"/>
      <c r="I89" s="379"/>
      <c r="J89" s="291"/>
      <c r="K89" s="173"/>
    </row>
    <row r="90" spans="1:11" ht="19.5" customHeight="1" x14ac:dyDescent="0.35">
      <c r="A90" s="373"/>
      <c r="B90" s="312" t="s">
        <v>187</v>
      </c>
      <c r="C90" s="379"/>
      <c r="D90" s="376">
        <v>6.2</v>
      </c>
      <c r="E90" s="377">
        <v>6.2</v>
      </c>
      <c r="F90" s="378"/>
      <c r="G90" s="379"/>
      <c r="H90" s="378"/>
      <c r="I90" s="379"/>
      <c r="J90" s="291"/>
      <c r="K90" s="173"/>
    </row>
    <row r="91" spans="1:11" ht="18.75" customHeight="1" x14ac:dyDescent="0.35">
      <c r="A91" s="373"/>
      <c r="B91" s="374" t="s">
        <v>57</v>
      </c>
      <c r="C91" s="379"/>
      <c r="D91" s="376">
        <v>4.8</v>
      </c>
      <c r="E91" s="377">
        <v>4</v>
      </c>
      <c r="F91" s="378"/>
      <c r="G91" s="379"/>
      <c r="H91" s="378"/>
      <c r="I91" s="379"/>
      <c r="J91" s="291"/>
      <c r="K91" s="173"/>
    </row>
    <row r="92" spans="1:11" ht="17.25" customHeight="1" x14ac:dyDescent="0.35">
      <c r="A92" s="373"/>
      <c r="B92" s="374" t="s">
        <v>168</v>
      </c>
      <c r="C92" s="379"/>
      <c r="D92" s="376">
        <v>9</v>
      </c>
      <c r="E92" s="377">
        <v>9</v>
      </c>
      <c r="F92" s="378"/>
      <c r="G92" s="379"/>
      <c r="H92" s="378"/>
      <c r="I92" s="379"/>
      <c r="J92" s="291"/>
      <c r="K92" s="173"/>
    </row>
    <row r="93" spans="1:11" ht="18" customHeight="1" x14ac:dyDescent="0.35">
      <c r="A93" s="373"/>
      <c r="B93" s="374" t="s">
        <v>58</v>
      </c>
      <c r="C93" s="379"/>
      <c r="D93" s="376">
        <v>1.7</v>
      </c>
      <c r="E93" s="377">
        <v>1.7</v>
      </c>
      <c r="F93" s="378"/>
      <c r="G93" s="379"/>
      <c r="H93" s="378"/>
      <c r="I93" s="379"/>
      <c r="J93" s="291"/>
      <c r="K93" s="173"/>
    </row>
    <row r="94" spans="1:11" ht="24" customHeight="1" x14ac:dyDescent="0.35">
      <c r="A94" s="373"/>
      <c r="B94" s="335" t="s">
        <v>210</v>
      </c>
      <c r="C94" s="379"/>
      <c r="D94" s="376">
        <v>0.3</v>
      </c>
      <c r="E94" s="377">
        <v>0.3</v>
      </c>
      <c r="F94" s="378"/>
      <c r="G94" s="379"/>
      <c r="H94" s="378"/>
      <c r="I94" s="379"/>
      <c r="J94" s="291"/>
      <c r="K94" s="173"/>
    </row>
    <row r="95" spans="1:11" ht="15.75" customHeight="1" x14ac:dyDescent="0.35">
      <c r="A95" s="373"/>
      <c r="B95" s="374" t="s">
        <v>48</v>
      </c>
      <c r="C95" s="379"/>
      <c r="D95" s="376">
        <v>0.8</v>
      </c>
      <c r="E95" s="377">
        <v>0.8</v>
      </c>
      <c r="F95" s="378"/>
      <c r="G95" s="379"/>
      <c r="H95" s="378"/>
      <c r="I95" s="379"/>
      <c r="J95" s="291"/>
      <c r="K95" s="173"/>
    </row>
    <row r="96" spans="1:11" ht="15.75" customHeight="1" x14ac:dyDescent="0.35">
      <c r="A96" s="373"/>
      <c r="B96" s="374" t="s">
        <v>196</v>
      </c>
      <c r="C96" s="379"/>
      <c r="D96" s="376"/>
      <c r="E96" s="377">
        <v>45</v>
      </c>
      <c r="F96" s="378"/>
      <c r="G96" s="379"/>
      <c r="H96" s="378"/>
      <c r="I96" s="379"/>
      <c r="J96" s="291"/>
      <c r="K96" s="173"/>
    </row>
    <row r="97" spans="1:11" ht="18" customHeight="1" x14ac:dyDescent="0.35">
      <c r="A97" s="373"/>
      <c r="B97" s="373" t="s">
        <v>169</v>
      </c>
      <c r="C97" s="377"/>
      <c r="D97" s="376"/>
      <c r="E97" s="377"/>
      <c r="F97" s="378"/>
      <c r="G97" s="379"/>
      <c r="H97" s="378"/>
      <c r="I97" s="379"/>
      <c r="J97" s="291"/>
      <c r="K97" s="173"/>
    </row>
    <row r="98" spans="1:11" ht="18" customHeight="1" x14ac:dyDescent="0.35">
      <c r="A98" s="373"/>
      <c r="B98" s="287" t="s">
        <v>168</v>
      </c>
      <c r="C98" s="377"/>
      <c r="D98" s="376">
        <v>7.5</v>
      </c>
      <c r="E98" s="377">
        <v>7.5</v>
      </c>
      <c r="F98" s="378"/>
      <c r="G98" s="379"/>
      <c r="H98" s="378"/>
      <c r="I98" s="379"/>
      <c r="J98" s="291"/>
      <c r="K98" s="173"/>
    </row>
    <row r="99" spans="1:11" ht="15" customHeight="1" x14ac:dyDescent="0.35">
      <c r="A99" s="373"/>
      <c r="B99" s="287" t="s">
        <v>58</v>
      </c>
      <c r="C99" s="377"/>
      <c r="D99" s="376">
        <v>0.8</v>
      </c>
      <c r="E99" s="377">
        <v>0.8</v>
      </c>
      <c r="F99" s="378"/>
      <c r="G99" s="379"/>
      <c r="H99" s="378"/>
      <c r="I99" s="379"/>
      <c r="J99" s="291"/>
      <c r="K99" s="173"/>
    </row>
    <row r="100" spans="1:11" ht="18.75" customHeight="1" x14ac:dyDescent="0.35">
      <c r="A100" s="373"/>
      <c r="B100" s="287" t="s">
        <v>52</v>
      </c>
      <c r="C100" s="377"/>
      <c r="D100" s="376">
        <v>0.8</v>
      </c>
      <c r="E100" s="377">
        <v>0.8</v>
      </c>
      <c r="F100" s="378"/>
      <c r="G100" s="379"/>
      <c r="H100" s="378"/>
      <c r="I100" s="379"/>
      <c r="J100" s="291"/>
      <c r="K100" s="173"/>
    </row>
    <row r="101" spans="1:11" ht="19.5" customHeight="1" x14ac:dyDescent="0.35">
      <c r="A101" s="373"/>
      <c r="B101" s="287" t="s">
        <v>28</v>
      </c>
      <c r="C101" s="377"/>
      <c r="D101" s="376">
        <v>7.5</v>
      </c>
      <c r="E101" s="377">
        <v>7.5</v>
      </c>
      <c r="F101" s="378"/>
      <c r="G101" s="379"/>
      <c r="H101" s="378"/>
      <c r="I101" s="379"/>
      <c r="J101" s="291"/>
      <c r="K101" s="173"/>
    </row>
    <row r="102" spans="1:11" ht="19.5" customHeight="1" x14ac:dyDescent="0.35">
      <c r="A102" s="373"/>
      <c r="B102" s="287" t="s">
        <v>29</v>
      </c>
      <c r="C102" s="377"/>
      <c r="D102" s="376">
        <v>0.15</v>
      </c>
      <c r="E102" s="377">
        <v>0.15</v>
      </c>
      <c r="F102" s="378"/>
      <c r="G102" s="379"/>
      <c r="H102" s="378"/>
      <c r="I102" s="379"/>
      <c r="J102" s="291"/>
      <c r="K102" s="173"/>
    </row>
    <row r="103" spans="1:11" ht="19.5" customHeight="1" x14ac:dyDescent="0.35">
      <c r="A103" s="373"/>
      <c r="B103" s="335" t="s">
        <v>210</v>
      </c>
      <c r="C103" s="377"/>
      <c r="D103" s="376">
        <v>0.09</v>
      </c>
      <c r="E103" s="377">
        <v>0.09</v>
      </c>
      <c r="F103" s="378"/>
      <c r="G103" s="379"/>
      <c r="H103" s="378"/>
      <c r="I103" s="379"/>
      <c r="J103" s="291"/>
      <c r="K103" s="173"/>
    </row>
    <row r="104" spans="1:11" ht="19.5" customHeight="1" x14ac:dyDescent="0.35">
      <c r="A104" s="373"/>
      <c r="B104" s="287" t="s">
        <v>170</v>
      </c>
      <c r="C104" s="377"/>
      <c r="D104" s="376"/>
      <c r="E104" s="377">
        <v>15</v>
      </c>
      <c r="F104" s="378"/>
      <c r="G104" s="379"/>
      <c r="H104" s="378"/>
      <c r="I104" s="379"/>
      <c r="J104" s="291"/>
      <c r="K104" s="173"/>
    </row>
    <row r="105" spans="1:11" ht="23.25" customHeight="1" x14ac:dyDescent="0.35">
      <c r="A105" s="311" t="s">
        <v>59</v>
      </c>
      <c r="B105" s="312"/>
      <c r="C105" s="336">
        <v>120</v>
      </c>
      <c r="D105" s="334"/>
      <c r="E105" s="333"/>
      <c r="F105" s="334">
        <v>2.4666763257026951</v>
      </c>
      <c r="G105" s="333">
        <v>3.86482179078528</v>
      </c>
      <c r="H105" s="334">
        <v>21.624166908142588</v>
      </c>
      <c r="I105" s="333">
        <v>127.71660388293277</v>
      </c>
      <c r="J105" s="334">
        <v>14.53</v>
      </c>
      <c r="K105" s="173" t="s">
        <v>164</v>
      </c>
    </row>
    <row r="106" spans="1:11" ht="23.25" customHeight="1" x14ac:dyDescent="0.35">
      <c r="A106" s="311"/>
      <c r="B106" s="312" t="s">
        <v>46</v>
      </c>
      <c r="C106" s="336"/>
      <c r="D106" s="334">
        <v>136.80000000000001</v>
      </c>
      <c r="E106" s="333">
        <v>102.6</v>
      </c>
      <c r="F106" s="334"/>
      <c r="G106" s="333"/>
      <c r="H106" s="334"/>
      <c r="I106" s="333"/>
      <c r="J106" s="334"/>
      <c r="K106" s="173"/>
    </row>
    <row r="107" spans="1:11" ht="23.25" customHeight="1" x14ac:dyDescent="0.35">
      <c r="A107" s="311"/>
      <c r="B107" s="312" t="s">
        <v>27</v>
      </c>
      <c r="C107" s="336"/>
      <c r="D107" s="334">
        <v>18.96</v>
      </c>
      <c r="E107" s="333">
        <v>18</v>
      </c>
      <c r="F107" s="334"/>
      <c r="G107" s="333"/>
      <c r="H107" s="334"/>
      <c r="I107" s="333"/>
      <c r="J107" s="334"/>
      <c r="K107" s="173"/>
    </row>
    <row r="108" spans="1:11" ht="15" customHeight="1" x14ac:dyDescent="0.35">
      <c r="A108" s="311"/>
      <c r="B108" s="312" t="s">
        <v>31</v>
      </c>
      <c r="C108" s="336"/>
      <c r="D108" s="334">
        <v>4.2</v>
      </c>
      <c r="E108" s="333">
        <v>4.2</v>
      </c>
      <c r="F108" s="334"/>
      <c r="G108" s="333"/>
      <c r="H108" s="334"/>
      <c r="I108" s="333"/>
      <c r="J108" s="334"/>
      <c r="K108" s="173"/>
    </row>
    <row r="109" spans="1:11" ht="15" customHeight="1" x14ac:dyDescent="0.35">
      <c r="A109" s="311"/>
      <c r="B109" s="335" t="s">
        <v>210</v>
      </c>
      <c r="C109" s="336"/>
      <c r="D109" s="334">
        <v>0.45</v>
      </c>
      <c r="E109" s="333">
        <v>0.45</v>
      </c>
      <c r="F109" s="334"/>
      <c r="G109" s="333"/>
      <c r="H109" s="334"/>
      <c r="I109" s="333"/>
      <c r="J109" s="334"/>
      <c r="K109" s="173"/>
    </row>
    <row r="110" spans="1:11" ht="23.25" customHeight="1" x14ac:dyDescent="0.35">
      <c r="A110" s="311" t="s">
        <v>451</v>
      </c>
      <c r="B110" s="312"/>
      <c r="C110" s="336" t="s">
        <v>172</v>
      </c>
      <c r="D110" s="340"/>
      <c r="E110" s="336"/>
      <c r="F110" s="334">
        <v>6.3063063063063057E-2</v>
      </c>
      <c r="G110" s="333">
        <v>1.8018018018018018E-2</v>
      </c>
      <c r="H110" s="334">
        <v>5.01</v>
      </c>
      <c r="I110" s="333">
        <v>19.95</v>
      </c>
      <c r="J110" s="334">
        <v>0.03</v>
      </c>
      <c r="K110" s="173" t="s">
        <v>444</v>
      </c>
    </row>
    <row r="111" spans="1:11" ht="15" customHeight="1" x14ac:dyDescent="0.35">
      <c r="A111" s="311"/>
      <c r="B111" s="312" t="s">
        <v>453</v>
      </c>
      <c r="C111" s="336"/>
      <c r="D111" s="340">
        <v>0.4</v>
      </c>
      <c r="E111" s="336">
        <v>0.4</v>
      </c>
      <c r="F111" s="340"/>
      <c r="G111" s="336"/>
      <c r="H111" s="340"/>
      <c r="I111" s="336"/>
      <c r="J111" s="340"/>
      <c r="K111" s="173"/>
    </row>
    <row r="112" spans="1:11" ht="15" customHeight="1" x14ac:dyDescent="0.35">
      <c r="A112" s="311"/>
      <c r="B112" s="312" t="s">
        <v>29</v>
      </c>
      <c r="C112" s="336"/>
      <c r="D112" s="340">
        <v>5</v>
      </c>
      <c r="E112" s="336">
        <v>5</v>
      </c>
      <c r="F112" s="340"/>
      <c r="G112" s="336"/>
      <c r="H112" s="340"/>
      <c r="I112" s="336"/>
      <c r="J112" s="340"/>
      <c r="K112" s="173"/>
    </row>
    <row r="113" spans="1:11" ht="15" customHeight="1" x14ac:dyDescent="0.35">
      <c r="A113" s="311"/>
      <c r="B113" s="312" t="s">
        <v>28</v>
      </c>
      <c r="C113" s="336"/>
      <c r="D113" s="341">
        <v>150</v>
      </c>
      <c r="E113" s="336">
        <v>150</v>
      </c>
      <c r="F113" s="340"/>
      <c r="G113" s="336"/>
      <c r="H113" s="340"/>
      <c r="I113" s="336"/>
      <c r="J113" s="340"/>
      <c r="K113" s="173"/>
    </row>
    <row r="114" spans="1:11" ht="25.5" customHeight="1" x14ac:dyDescent="0.35">
      <c r="A114" s="311" t="s">
        <v>55</v>
      </c>
      <c r="B114" s="335" t="s">
        <v>75</v>
      </c>
      <c r="C114" s="336">
        <v>20</v>
      </c>
      <c r="D114" s="334">
        <v>20</v>
      </c>
      <c r="E114" s="333">
        <v>20</v>
      </c>
      <c r="F114" s="334">
        <v>0.78666666666666663</v>
      </c>
      <c r="G114" s="333">
        <v>5.9</v>
      </c>
      <c r="H114" s="334">
        <v>10.95</v>
      </c>
      <c r="I114" s="333">
        <v>108.39999999999999</v>
      </c>
      <c r="J114" s="334"/>
      <c r="K114" s="173" t="s">
        <v>193</v>
      </c>
    </row>
    <row r="115" spans="1:11" ht="41.25" customHeight="1" x14ac:dyDescent="0.35">
      <c r="A115" s="311" t="s">
        <v>187</v>
      </c>
      <c r="B115" s="312"/>
      <c r="C115" s="336">
        <v>20</v>
      </c>
      <c r="D115" s="332">
        <v>20</v>
      </c>
      <c r="E115" s="333">
        <v>20</v>
      </c>
      <c r="F115" s="334">
        <v>1.52</v>
      </c>
      <c r="G115" s="333">
        <v>0.16</v>
      </c>
      <c r="H115" s="334">
        <v>9.84</v>
      </c>
      <c r="I115" s="333">
        <v>47</v>
      </c>
      <c r="J115" s="334">
        <v>0</v>
      </c>
      <c r="K115" s="173" t="s">
        <v>192</v>
      </c>
    </row>
    <row r="116" spans="1:11" ht="41.25" customHeight="1" x14ac:dyDescent="0.35">
      <c r="A116" s="373" t="s">
        <v>54</v>
      </c>
      <c r="B116" s="287"/>
      <c r="C116" s="377">
        <v>100</v>
      </c>
      <c r="D116" s="376">
        <v>100</v>
      </c>
      <c r="E116" s="377">
        <v>100</v>
      </c>
      <c r="F116" s="378">
        <v>0.4</v>
      </c>
      <c r="G116" s="379">
        <v>0.4</v>
      </c>
      <c r="H116" s="378">
        <v>9.8000000000000007</v>
      </c>
      <c r="I116" s="379">
        <v>47</v>
      </c>
      <c r="J116" s="378">
        <v>10</v>
      </c>
      <c r="K116" s="173" t="s">
        <v>144</v>
      </c>
    </row>
    <row r="117" spans="1:11" ht="15.75" customHeight="1" thickBot="1" x14ac:dyDescent="0.4">
      <c r="A117" s="373" t="s">
        <v>327</v>
      </c>
      <c r="B117" s="374"/>
      <c r="C117" s="379"/>
      <c r="D117" s="376"/>
      <c r="E117" s="377"/>
      <c r="F117" s="378"/>
      <c r="G117" s="379"/>
      <c r="H117" s="378"/>
      <c r="I117" s="379"/>
      <c r="J117" s="291"/>
      <c r="K117" s="173" t="s">
        <v>145</v>
      </c>
    </row>
    <row r="118" spans="1:11" ht="15.75" customHeight="1" thickBot="1" x14ac:dyDescent="0.4">
      <c r="A118" s="380" t="s">
        <v>39</v>
      </c>
      <c r="B118" s="381"/>
      <c r="C118" s="382">
        <v>475</v>
      </c>
      <c r="D118" s="383"/>
      <c r="E118" s="384"/>
      <c r="F118" s="385">
        <f>F87+F105+F110+F114+F115+F116</f>
        <v>12.63453148862048</v>
      </c>
      <c r="G118" s="385">
        <f t="shared" ref="G118:J118" si="2">G87+G105+G110+G114+G115+G116</f>
        <v>16.796371763744705</v>
      </c>
      <c r="H118" s="385">
        <f t="shared" si="2"/>
        <v>70.714166908142587</v>
      </c>
      <c r="I118" s="385">
        <f>I87+I105+I110+I114+I115+I116</f>
        <v>492.91660388293275</v>
      </c>
      <c r="J118" s="386">
        <f t="shared" si="2"/>
        <v>24.88</v>
      </c>
      <c r="K118" s="348"/>
    </row>
    <row r="119" spans="1:11" ht="15.75" customHeight="1" thickBot="1" x14ac:dyDescent="0.4">
      <c r="A119" s="343" t="s">
        <v>63</v>
      </c>
      <c r="B119" s="387"/>
      <c r="C119" s="347">
        <f>C32+C37+C85+C118</f>
        <v>1538</v>
      </c>
      <c r="D119" s="347"/>
      <c r="E119" s="347"/>
      <c r="F119" s="388">
        <f>F32+F37+F85+F118</f>
        <v>43.620850293249113</v>
      </c>
      <c r="G119" s="388">
        <f>G32+G37+G85+G118</f>
        <v>46.10809299135127</v>
      </c>
      <c r="H119" s="388">
        <f>H32+H37+H85+H118</f>
        <v>204.0268503994202</v>
      </c>
      <c r="I119" s="388">
        <f>I32+I37+I85+I118</f>
        <v>1398.8782306635269</v>
      </c>
      <c r="J119" s="389">
        <f>J32+J37+J85+J118</f>
        <v>37.230000000000004</v>
      </c>
      <c r="K119" s="348"/>
    </row>
    <row r="120" spans="1:11" ht="15" customHeight="1" x14ac:dyDescent="0.35">
      <c r="A120" s="312"/>
      <c r="B120" s="312"/>
      <c r="C120" s="390"/>
      <c r="D120" s="391"/>
      <c r="E120" s="360"/>
      <c r="F120" s="334"/>
      <c r="G120" s="334"/>
      <c r="H120" s="334"/>
      <c r="I120" s="334"/>
      <c r="J120" s="319"/>
      <c r="K120" s="306"/>
    </row>
    <row r="121" spans="1:11" ht="15.75" customHeight="1" thickBot="1" x14ac:dyDescent="0.4">
      <c r="A121" s="300" t="s">
        <v>64</v>
      </c>
      <c r="B121" s="300"/>
      <c r="C121" s="302"/>
      <c r="D121" s="300"/>
      <c r="E121" s="283"/>
      <c r="K121" s="302"/>
    </row>
    <row r="122" spans="1:11" ht="22.5" customHeight="1" x14ac:dyDescent="0.35">
      <c r="A122" s="305" t="s">
        <v>5</v>
      </c>
      <c r="B122" s="306"/>
      <c r="C122" s="307" t="s">
        <v>6</v>
      </c>
      <c r="D122" s="392" t="s">
        <v>7</v>
      </c>
      <c r="E122" s="392" t="s">
        <v>7</v>
      </c>
      <c r="F122" s="621" t="s">
        <v>8</v>
      </c>
      <c r="G122" s="622"/>
      <c r="H122" s="623"/>
      <c r="I122" s="309" t="s">
        <v>9</v>
      </c>
      <c r="J122" s="310" t="s">
        <v>10</v>
      </c>
      <c r="K122" s="307" t="s">
        <v>65</v>
      </c>
    </row>
    <row r="123" spans="1:11" ht="15.75" customHeight="1" thickBot="1" x14ac:dyDescent="0.4">
      <c r="A123" s="311" t="s">
        <v>12</v>
      </c>
      <c r="B123" s="312"/>
      <c r="C123" s="313" t="s">
        <v>13</v>
      </c>
      <c r="D123" s="393" t="s">
        <v>14</v>
      </c>
      <c r="E123" s="393" t="s">
        <v>14</v>
      </c>
      <c r="F123" s="316"/>
      <c r="G123" s="317"/>
      <c r="H123" s="317"/>
      <c r="I123" s="318" t="s">
        <v>127</v>
      </c>
      <c r="J123" s="319"/>
      <c r="K123" s="313" t="s">
        <v>66</v>
      </c>
    </row>
    <row r="124" spans="1:11" ht="15.75" customHeight="1" thickBot="1" x14ac:dyDescent="0.4">
      <c r="A124" s="320"/>
      <c r="B124" s="321"/>
      <c r="C124" s="315"/>
      <c r="D124" s="322" t="s">
        <v>16</v>
      </c>
      <c r="E124" s="322" t="s">
        <v>17</v>
      </c>
      <c r="F124" s="323" t="s">
        <v>18</v>
      </c>
      <c r="G124" s="325" t="s">
        <v>19</v>
      </c>
      <c r="H124" s="323" t="s">
        <v>20</v>
      </c>
      <c r="I124" s="323" t="s">
        <v>21</v>
      </c>
      <c r="J124" s="325" t="s">
        <v>22</v>
      </c>
      <c r="K124" s="315"/>
    </row>
    <row r="125" spans="1:11" ht="15" customHeight="1" x14ac:dyDescent="0.35">
      <c r="A125" s="305"/>
      <c r="B125" s="326" t="s">
        <v>23</v>
      </c>
      <c r="C125" s="307"/>
      <c r="D125" s="307"/>
      <c r="E125" s="327"/>
      <c r="F125" s="331"/>
      <c r="G125" s="329"/>
      <c r="H125" s="329"/>
      <c r="I125" s="331"/>
      <c r="J125" s="331"/>
      <c r="K125" s="327"/>
    </row>
    <row r="126" spans="1:11" ht="23.25" customHeight="1" x14ac:dyDescent="0.35">
      <c r="A126" s="311" t="s">
        <v>282</v>
      </c>
      <c r="B126" s="312"/>
      <c r="C126" s="313" t="s">
        <v>306</v>
      </c>
      <c r="D126" s="313"/>
      <c r="E126" s="313"/>
      <c r="F126" s="332">
        <v>2.0099999999999998</v>
      </c>
      <c r="G126" s="333">
        <v>2.1800000000000002</v>
      </c>
      <c r="H126" s="333">
        <v>24.109375</v>
      </c>
      <c r="I126" s="332">
        <v>123.3125</v>
      </c>
      <c r="J126" s="332">
        <v>0.67</v>
      </c>
      <c r="K126" s="173" t="s">
        <v>276</v>
      </c>
    </row>
    <row r="127" spans="1:11" ht="15" customHeight="1" x14ac:dyDescent="0.35">
      <c r="A127" s="311"/>
      <c r="B127" s="312" t="s">
        <v>275</v>
      </c>
      <c r="C127" s="313"/>
      <c r="D127" s="313">
        <v>18</v>
      </c>
      <c r="E127" s="313">
        <v>18</v>
      </c>
      <c r="F127" s="333"/>
      <c r="G127" s="334"/>
      <c r="H127" s="333"/>
      <c r="I127" s="334"/>
      <c r="J127" s="332"/>
      <c r="K127" s="173"/>
    </row>
    <row r="128" spans="1:11" ht="15" customHeight="1" x14ac:dyDescent="0.35">
      <c r="A128" s="311"/>
      <c r="B128" s="312" t="s">
        <v>27</v>
      </c>
      <c r="C128" s="313"/>
      <c r="D128" s="313">
        <v>70</v>
      </c>
      <c r="E128" s="313">
        <v>70</v>
      </c>
      <c r="F128" s="333"/>
      <c r="G128" s="333"/>
      <c r="H128" s="333"/>
      <c r="I128" s="333"/>
      <c r="J128" s="332"/>
      <c r="K128" s="173"/>
    </row>
    <row r="129" spans="1:11" ht="15" customHeight="1" x14ac:dyDescent="0.35">
      <c r="A129" s="311"/>
      <c r="B129" s="312" t="s">
        <v>67</v>
      </c>
      <c r="C129" s="313"/>
      <c r="D129" s="313">
        <v>53</v>
      </c>
      <c r="E129" s="313">
        <v>53</v>
      </c>
      <c r="F129" s="333"/>
      <c r="G129" s="334"/>
      <c r="H129" s="333"/>
      <c r="I129" s="334"/>
      <c r="J129" s="332"/>
      <c r="K129" s="173"/>
    </row>
    <row r="130" spans="1:11" ht="15" customHeight="1" x14ac:dyDescent="0.35">
      <c r="A130" s="311"/>
      <c r="B130" s="312" t="s">
        <v>29</v>
      </c>
      <c r="C130" s="313"/>
      <c r="D130" s="313">
        <v>2</v>
      </c>
      <c r="E130" s="313">
        <v>2</v>
      </c>
      <c r="F130" s="333"/>
      <c r="G130" s="334"/>
      <c r="H130" s="333"/>
      <c r="I130" s="334"/>
      <c r="J130" s="332"/>
      <c r="K130" s="173"/>
    </row>
    <row r="131" spans="1:11" ht="15" customHeight="1" x14ac:dyDescent="0.35">
      <c r="A131" s="311"/>
      <c r="B131" s="312" t="s">
        <v>210</v>
      </c>
      <c r="C131" s="313"/>
      <c r="D131" s="313">
        <v>0.4</v>
      </c>
      <c r="E131" s="313">
        <v>0.4</v>
      </c>
      <c r="F131" s="333"/>
      <c r="G131" s="334"/>
      <c r="H131" s="333"/>
      <c r="I131" s="334"/>
      <c r="J131" s="332"/>
      <c r="K131" s="173"/>
    </row>
    <row r="132" spans="1:11" ht="15" customHeight="1" x14ac:dyDescent="0.35">
      <c r="A132" s="311"/>
      <c r="B132" s="335" t="s">
        <v>31</v>
      </c>
      <c r="C132" s="313"/>
      <c r="D132" s="313">
        <v>3</v>
      </c>
      <c r="E132" s="313">
        <v>3</v>
      </c>
      <c r="F132" s="333"/>
      <c r="G132" s="334"/>
      <c r="H132" s="333"/>
      <c r="I132" s="334"/>
      <c r="J132" s="332"/>
      <c r="K132" s="173"/>
    </row>
    <row r="133" spans="1:11" ht="23.25" customHeight="1" x14ac:dyDescent="0.35">
      <c r="A133" s="311" t="s">
        <v>68</v>
      </c>
      <c r="B133" s="312"/>
      <c r="C133" s="336" t="s">
        <v>298</v>
      </c>
      <c r="D133" s="319"/>
      <c r="E133" s="318"/>
      <c r="F133" s="334">
        <v>3.6672661870503602</v>
      </c>
      <c r="G133" s="333">
        <v>3.1870503597122304</v>
      </c>
      <c r="H133" s="334">
        <v>5.9868026394721046</v>
      </c>
      <c r="I133" s="333">
        <v>58.82729928834376</v>
      </c>
      <c r="J133" s="334">
        <v>1.43</v>
      </c>
      <c r="K133" s="173" t="s">
        <v>445</v>
      </c>
    </row>
    <row r="134" spans="1:11" ht="15" customHeight="1" x14ac:dyDescent="0.35">
      <c r="A134" s="311"/>
      <c r="B134" s="312" t="s">
        <v>70</v>
      </c>
      <c r="C134" s="336"/>
      <c r="D134" s="334">
        <v>2</v>
      </c>
      <c r="E134" s="333">
        <v>2</v>
      </c>
      <c r="F134" s="334"/>
      <c r="G134" s="333"/>
      <c r="H134" s="334"/>
      <c r="I134" s="333"/>
      <c r="J134" s="334"/>
      <c r="K134" s="173"/>
    </row>
    <row r="135" spans="1:11" ht="15" customHeight="1" x14ac:dyDescent="0.35">
      <c r="A135" s="311"/>
      <c r="B135" s="312" t="s">
        <v>29</v>
      </c>
      <c r="C135" s="336"/>
      <c r="D135" s="334">
        <v>6</v>
      </c>
      <c r="E135" s="333">
        <v>6</v>
      </c>
      <c r="F135" s="334"/>
      <c r="G135" s="333"/>
      <c r="H135" s="334"/>
      <c r="I135" s="333"/>
      <c r="J135" s="334"/>
      <c r="K135" s="173"/>
    </row>
    <row r="136" spans="1:11" ht="15" customHeight="1" x14ac:dyDescent="0.35">
      <c r="A136" s="314"/>
      <c r="B136" s="312" t="s">
        <v>27</v>
      </c>
      <c r="C136" s="336"/>
      <c r="D136" s="334">
        <v>110</v>
      </c>
      <c r="E136" s="333">
        <v>110</v>
      </c>
      <c r="F136" s="334"/>
      <c r="G136" s="333"/>
      <c r="H136" s="334"/>
      <c r="I136" s="333"/>
      <c r="J136" s="334"/>
      <c r="K136" s="173"/>
    </row>
    <row r="137" spans="1:11" ht="15" customHeight="1" x14ac:dyDescent="0.35">
      <c r="A137" s="314"/>
      <c r="B137" s="312" t="s">
        <v>28</v>
      </c>
      <c r="C137" s="336"/>
      <c r="D137" s="334">
        <v>80</v>
      </c>
      <c r="E137" s="333">
        <v>80</v>
      </c>
      <c r="F137" s="334"/>
      <c r="G137" s="333"/>
      <c r="H137" s="334"/>
      <c r="I137" s="333"/>
      <c r="J137" s="334"/>
      <c r="K137" s="173"/>
    </row>
    <row r="138" spans="1:11" ht="23.25" customHeight="1" x14ac:dyDescent="0.35">
      <c r="A138" s="311" t="s">
        <v>185</v>
      </c>
      <c r="B138" s="312"/>
      <c r="C138" s="337" t="s">
        <v>130</v>
      </c>
      <c r="D138" s="311"/>
      <c r="E138" s="173"/>
      <c r="F138" s="332">
        <v>3.2649999999999997</v>
      </c>
      <c r="G138" s="333">
        <v>5.0550000000000006</v>
      </c>
      <c r="H138" s="334">
        <v>12.26</v>
      </c>
      <c r="I138" s="332">
        <v>107.56666666666666</v>
      </c>
      <c r="J138" s="332">
        <v>0.04</v>
      </c>
      <c r="K138" s="394" t="s">
        <v>227</v>
      </c>
    </row>
    <row r="139" spans="1:11" ht="15" customHeight="1" x14ac:dyDescent="0.35">
      <c r="A139" s="311"/>
      <c r="B139" s="312" t="s">
        <v>38</v>
      </c>
      <c r="C139" s="313"/>
      <c r="D139" s="314">
        <v>25</v>
      </c>
      <c r="E139" s="313">
        <v>25</v>
      </c>
      <c r="F139" s="332"/>
      <c r="G139" s="333"/>
      <c r="H139" s="333"/>
      <c r="I139" s="332"/>
      <c r="J139" s="332"/>
      <c r="K139" s="173"/>
    </row>
    <row r="140" spans="1:11" ht="15" customHeight="1" x14ac:dyDescent="0.35">
      <c r="A140" s="311"/>
      <c r="B140" s="312" t="s">
        <v>71</v>
      </c>
      <c r="C140" s="313"/>
      <c r="D140" s="314">
        <v>5.0999999999999996</v>
      </c>
      <c r="E140" s="313">
        <v>5</v>
      </c>
      <c r="F140" s="332"/>
      <c r="G140" s="333"/>
      <c r="H140" s="333"/>
      <c r="I140" s="332"/>
      <c r="J140" s="332"/>
      <c r="K140" s="173"/>
    </row>
    <row r="141" spans="1:11" ht="15.75" customHeight="1" thickBot="1" x14ac:dyDescent="0.4">
      <c r="A141" s="311"/>
      <c r="B141" s="312" t="s">
        <v>31</v>
      </c>
      <c r="C141" s="313"/>
      <c r="D141" s="314">
        <v>5</v>
      </c>
      <c r="E141" s="313">
        <v>5</v>
      </c>
      <c r="F141" s="332" t="s">
        <v>3</v>
      </c>
      <c r="G141" s="333"/>
      <c r="H141" s="333"/>
      <c r="I141" s="332"/>
      <c r="J141" s="332"/>
      <c r="K141" s="395"/>
    </row>
    <row r="142" spans="1:11" ht="15.75" customHeight="1" thickBot="1" x14ac:dyDescent="0.4">
      <c r="A142" s="343" t="s">
        <v>39</v>
      </c>
      <c r="B142" s="387"/>
      <c r="C142" s="345">
        <v>364</v>
      </c>
      <c r="D142" s="396"/>
      <c r="E142" s="345"/>
      <c r="F142" s="389">
        <f>F126+F133+F138</f>
        <v>8.942266187050361</v>
      </c>
      <c r="G142" s="389">
        <f t="shared" ref="G142:J142" si="3">G126+G133+G138</f>
        <v>10.42205035971223</v>
      </c>
      <c r="H142" s="389">
        <f t="shared" si="3"/>
        <v>42.356177639472101</v>
      </c>
      <c r="I142" s="389">
        <f>I126+I133+I138</f>
        <v>289.70646595501046</v>
      </c>
      <c r="J142" s="389">
        <f t="shared" si="3"/>
        <v>2.14</v>
      </c>
      <c r="K142" s="347"/>
    </row>
    <row r="143" spans="1:11" ht="15" customHeight="1" x14ac:dyDescent="0.35">
      <c r="A143" s="311"/>
      <c r="B143" s="301" t="s">
        <v>40</v>
      </c>
      <c r="C143" s="337"/>
      <c r="D143" s="360"/>
      <c r="E143" s="313"/>
      <c r="F143" s="333"/>
      <c r="G143" s="333"/>
      <c r="H143" s="333"/>
      <c r="I143" s="332"/>
      <c r="J143" s="332"/>
      <c r="K143" s="173"/>
    </row>
    <row r="144" spans="1:11" ht="26.25" customHeight="1" x14ac:dyDescent="0.35">
      <c r="A144" s="373" t="s">
        <v>158</v>
      </c>
      <c r="B144" s="287"/>
      <c r="C144" s="377">
        <v>150</v>
      </c>
      <c r="D144" s="397"/>
      <c r="E144" s="397"/>
      <c r="F144" s="379">
        <v>2.0499999999999998</v>
      </c>
      <c r="G144" s="398">
        <v>2.5</v>
      </c>
      <c r="H144" s="399">
        <v>10.1</v>
      </c>
      <c r="I144" s="379">
        <v>73.400000000000006</v>
      </c>
      <c r="J144" s="378">
        <v>0.45</v>
      </c>
      <c r="K144" s="173" t="s">
        <v>142</v>
      </c>
    </row>
    <row r="145" spans="1:11" ht="27" customHeight="1" thickBot="1" x14ac:dyDescent="0.4">
      <c r="A145" s="312" t="s">
        <v>326</v>
      </c>
      <c r="B145" s="312" t="s">
        <v>165</v>
      </c>
      <c r="C145" s="377"/>
      <c r="D145" s="397">
        <v>155</v>
      </c>
      <c r="E145" s="397">
        <v>150</v>
      </c>
      <c r="F145" s="379"/>
      <c r="G145" s="378"/>
      <c r="H145" s="399"/>
      <c r="I145" s="379"/>
      <c r="J145" s="378"/>
      <c r="K145" s="173"/>
    </row>
    <row r="146" spans="1:11" ht="15.75" customHeight="1" thickBot="1" x14ac:dyDescent="0.4">
      <c r="A146" s="343" t="s">
        <v>39</v>
      </c>
      <c r="B146" s="344"/>
      <c r="C146" s="349">
        <v>150</v>
      </c>
      <c r="D146" s="350"/>
      <c r="E146" s="351"/>
      <c r="F146" s="347">
        <f>F144</f>
        <v>2.0499999999999998</v>
      </c>
      <c r="G146" s="347">
        <f t="shared" ref="G146:J146" si="4">G144</f>
        <v>2.5</v>
      </c>
      <c r="H146" s="347">
        <f t="shared" si="4"/>
        <v>10.1</v>
      </c>
      <c r="I146" s="347">
        <f>I144</f>
        <v>73.400000000000006</v>
      </c>
      <c r="J146" s="347">
        <f t="shared" si="4"/>
        <v>0.45</v>
      </c>
      <c r="K146" s="400"/>
    </row>
    <row r="147" spans="1:11" ht="15" customHeight="1" x14ac:dyDescent="0.35">
      <c r="A147" s="305"/>
      <c r="B147" s="326" t="s">
        <v>41</v>
      </c>
      <c r="C147" s="401"/>
      <c r="D147" s="353"/>
      <c r="E147" s="402"/>
      <c r="F147" s="309"/>
      <c r="G147" s="356"/>
      <c r="H147" s="309"/>
      <c r="I147" s="356"/>
      <c r="J147" s="329"/>
      <c r="K147" s="358"/>
    </row>
    <row r="148" spans="1:11" ht="30" customHeight="1" x14ac:dyDescent="0.35">
      <c r="A148" s="403" t="s">
        <v>467</v>
      </c>
      <c r="B148" s="335"/>
      <c r="C148" s="404">
        <v>40</v>
      </c>
      <c r="D148" s="405"/>
      <c r="E148" s="501"/>
      <c r="F148" s="406">
        <v>0.53759999999999997</v>
      </c>
      <c r="G148" s="405">
        <v>2.6104000000000003</v>
      </c>
      <c r="H148" s="406">
        <v>2.9568000000000003</v>
      </c>
      <c r="I148" s="405">
        <v>37.968000000000004</v>
      </c>
      <c r="J148" s="406">
        <v>1.04</v>
      </c>
      <c r="K148" s="406" t="s">
        <v>408</v>
      </c>
    </row>
    <row r="149" spans="1:11" ht="15" customHeight="1" x14ac:dyDescent="0.35">
      <c r="A149" s="335"/>
      <c r="B149" s="335" t="s">
        <v>85</v>
      </c>
      <c r="C149" s="404"/>
      <c r="D149" s="405">
        <v>48</v>
      </c>
      <c r="E149" s="501">
        <v>38.4</v>
      </c>
      <c r="F149" s="406"/>
      <c r="G149" s="405"/>
      <c r="H149" s="406"/>
      <c r="I149" s="405"/>
      <c r="J149" s="406"/>
      <c r="K149" s="406"/>
    </row>
    <row r="150" spans="1:11" ht="15" customHeight="1" x14ac:dyDescent="0.35">
      <c r="A150" s="335"/>
      <c r="B150" s="335" t="s">
        <v>133</v>
      </c>
      <c r="C150" s="404"/>
      <c r="D150" s="405">
        <v>2</v>
      </c>
      <c r="E150" s="501">
        <v>2</v>
      </c>
      <c r="F150" s="406"/>
      <c r="G150" s="405"/>
      <c r="H150" s="406"/>
      <c r="I150" s="405"/>
      <c r="J150" s="406"/>
      <c r="K150" s="406"/>
    </row>
    <row r="151" spans="1:11" ht="38.25" customHeight="1" x14ac:dyDescent="0.35">
      <c r="A151" s="311" t="s">
        <v>411</v>
      </c>
      <c r="B151" s="312"/>
      <c r="C151" s="336" t="s">
        <v>264</v>
      </c>
      <c r="D151" s="407"/>
      <c r="E151" s="408"/>
      <c r="F151" s="333">
        <v>1.86277770205806</v>
      </c>
      <c r="G151" s="334">
        <v>3.9994757865822335</v>
      </c>
      <c r="H151" s="333">
        <v>6.8079701408037234</v>
      </c>
      <c r="I151" s="334">
        <v>73.547561883393968</v>
      </c>
      <c r="J151" s="333">
        <v>6.43</v>
      </c>
      <c r="K151" s="173" t="s">
        <v>446</v>
      </c>
    </row>
    <row r="152" spans="1:11" ht="15" customHeight="1" x14ac:dyDescent="0.35">
      <c r="A152" s="311"/>
      <c r="B152" s="312" t="s">
        <v>51</v>
      </c>
      <c r="C152" s="336"/>
      <c r="D152" s="407">
        <v>15</v>
      </c>
      <c r="E152" s="408">
        <v>12</v>
      </c>
      <c r="F152" s="333"/>
      <c r="G152" s="334"/>
      <c r="H152" s="333"/>
      <c r="I152" s="334"/>
      <c r="J152" s="333"/>
      <c r="K152" s="173"/>
    </row>
    <row r="153" spans="1:11" ht="15" customHeight="1" x14ac:dyDescent="0.35">
      <c r="A153" s="311"/>
      <c r="B153" s="312" t="s">
        <v>46</v>
      </c>
      <c r="C153" s="336"/>
      <c r="D153" s="340">
        <v>15.96</v>
      </c>
      <c r="E153" s="408">
        <v>12</v>
      </c>
      <c r="F153" s="333"/>
      <c r="G153" s="334"/>
      <c r="H153" s="333"/>
      <c r="I153" s="334"/>
      <c r="J153" s="333"/>
      <c r="K153" s="173"/>
    </row>
    <row r="154" spans="1:11" ht="15" customHeight="1" x14ac:dyDescent="0.35">
      <c r="A154" s="311"/>
      <c r="B154" s="312" t="s">
        <v>47</v>
      </c>
      <c r="C154" s="336"/>
      <c r="D154" s="407">
        <v>7.5</v>
      </c>
      <c r="E154" s="408">
        <v>6</v>
      </c>
      <c r="F154" s="333"/>
      <c r="G154" s="334"/>
      <c r="H154" s="333"/>
      <c r="I154" s="334"/>
      <c r="J154" s="318"/>
      <c r="K154" s="173"/>
    </row>
    <row r="155" spans="1:11" ht="15" customHeight="1" x14ac:dyDescent="0.35">
      <c r="A155" s="311"/>
      <c r="B155" s="312" t="s">
        <v>42</v>
      </c>
      <c r="C155" s="336"/>
      <c r="D155" s="334">
        <v>7.14</v>
      </c>
      <c r="E155" s="408">
        <v>6</v>
      </c>
      <c r="F155" s="333"/>
      <c r="G155" s="334"/>
      <c r="H155" s="333"/>
      <c r="I155" s="334"/>
      <c r="J155" s="318"/>
      <c r="K155" s="173"/>
    </row>
    <row r="156" spans="1:11" ht="15" customHeight="1" x14ac:dyDescent="0.35">
      <c r="A156" s="311"/>
      <c r="B156" s="312" t="s">
        <v>72</v>
      </c>
      <c r="C156" s="336"/>
      <c r="D156" s="340">
        <v>30.72</v>
      </c>
      <c r="E156" s="408">
        <v>24</v>
      </c>
      <c r="F156" s="333"/>
      <c r="G156" s="334"/>
      <c r="H156" s="333"/>
      <c r="I156" s="334"/>
      <c r="J156" s="318"/>
      <c r="K156" s="173"/>
    </row>
    <row r="157" spans="1:11" ht="15" customHeight="1" x14ac:dyDescent="0.35">
      <c r="A157" s="311"/>
      <c r="B157" s="312" t="s">
        <v>29</v>
      </c>
      <c r="C157" s="336"/>
      <c r="D157" s="340">
        <v>0.8</v>
      </c>
      <c r="E157" s="408">
        <v>0.8</v>
      </c>
      <c r="F157" s="333"/>
      <c r="G157" s="334"/>
      <c r="H157" s="333"/>
      <c r="I157" s="334"/>
      <c r="J157" s="318"/>
      <c r="K157" s="173"/>
    </row>
    <row r="158" spans="1:11" ht="15" customHeight="1" x14ac:dyDescent="0.35">
      <c r="A158" s="311"/>
      <c r="B158" s="312" t="s">
        <v>48</v>
      </c>
      <c r="C158" s="336"/>
      <c r="D158" s="407">
        <v>3</v>
      </c>
      <c r="E158" s="408">
        <v>3</v>
      </c>
      <c r="F158" s="333"/>
      <c r="G158" s="334"/>
      <c r="H158" s="333"/>
      <c r="I158" s="334"/>
      <c r="J158" s="318"/>
      <c r="K158" s="173"/>
    </row>
    <row r="159" spans="1:11" ht="15" customHeight="1" x14ac:dyDescent="0.35">
      <c r="A159" s="311"/>
      <c r="B159" s="335" t="s">
        <v>210</v>
      </c>
      <c r="C159" s="336"/>
      <c r="D159" s="340">
        <v>0.5</v>
      </c>
      <c r="E159" s="408">
        <v>0.5</v>
      </c>
      <c r="F159" s="333"/>
      <c r="G159" s="334"/>
      <c r="H159" s="333"/>
      <c r="I159" s="334"/>
      <c r="J159" s="318"/>
      <c r="K159" s="173"/>
    </row>
    <row r="160" spans="1:11" ht="15" customHeight="1" x14ac:dyDescent="0.35">
      <c r="A160" s="311"/>
      <c r="B160" s="312" t="s">
        <v>150</v>
      </c>
      <c r="C160" s="336"/>
      <c r="D160" s="340">
        <v>120</v>
      </c>
      <c r="E160" s="408">
        <v>120</v>
      </c>
      <c r="F160" s="333"/>
      <c r="G160" s="334"/>
      <c r="H160" s="333"/>
      <c r="I160" s="334"/>
      <c r="J160" s="318"/>
      <c r="K160" s="173"/>
    </row>
    <row r="161" spans="1:11" ht="15" customHeight="1" x14ac:dyDescent="0.35">
      <c r="A161" s="311"/>
      <c r="B161" s="312" t="s">
        <v>73</v>
      </c>
      <c r="C161" s="336"/>
      <c r="D161" s="407">
        <v>7</v>
      </c>
      <c r="E161" s="408">
        <v>7</v>
      </c>
      <c r="F161" s="333"/>
      <c r="G161" s="334"/>
      <c r="H161" s="333"/>
      <c r="I161" s="334"/>
      <c r="J161" s="318"/>
      <c r="K161" s="173"/>
    </row>
    <row r="162" spans="1:11" ht="15" customHeight="1" x14ac:dyDescent="0.35">
      <c r="A162" s="311"/>
      <c r="B162" s="312" t="s">
        <v>312</v>
      </c>
      <c r="C162" s="336"/>
      <c r="D162" s="407">
        <v>0.8</v>
      </c>
      <c r="E162" s="408">
        <v>0.8</v>
      </c>
      <c r="F162" s="333"/>
      <c r="G162" s="334"/>
      <c r="H162" s="333"/>
      <c r="I162" s="334"/>
      <c r="J162" s="318"/>
      <c r="K162" s="173"/>
    </row>
    <row r="163" spans="1:11" ht="31.5" customHeight="1" x14ac:dyDescent="0.35">
      <c r="A163" s="409" t="s">
        <v>412</v>
      </c>
      <c r="B163" s="312"/>
      <c r="C163" s="336">
        <v>150</v>
      </c>
      <c r="D163" s="407"/>
      <c r="E163" s="408"/>
      <c r="F163" s="333">
        <v>12.71</v>
      </c>
      <c r="G163" s="334">
        <v>7.85</v>
      </c>
      <c r="H163" s="333">
        <v>26.8</v>
      </c>
      <c r="I163" s="334">
        <v>229</v>
      </c>
      <c r="J163" s="333">
        <v>4.5199999999999996</v>
      </c>
      <c r="K163" s="173" t="s">
        <v>447</v>
      </c>
    </row>
    <row r="164" spans="1:11" ht="15" customHeight="1" x14ac:dyDescent="0.35">
      <c r="A164" s="311"/>
      <c r="B164" s="312" t="s">
        <v>369</v>
      </c>
      <c r="C164" s="337"/>
      <c r="D164" s="334">
        <v>58.5</v>
      </c>
      <c r="E164" s="408">
        <v>55.2</v>
      </c>
      <c r="F164" s="333"/>
      <c r="G164" s="334"/>
      <c r="H164" s="333"/>
      <c r="I164" s="334"/>
      <c r="J164" s="333"/>
      <c r="K164" s="173"/>
    </row>
    <row r="165" spans="1:11" ht="15" customHeight="1" x14ac:dyDescent="0.35">
      <c r="A165" s="311"/>
      <c r="B165" s="312" t="s">
        <v>413</v>
      </c>
      <c r="C165" s="337"/>
      <c r="D165" s="334"/>
      <c r="E165" s="408">
        <v>24</v>
      </c>
      <c r="F165" s="333"/>
      <c r="G165" s="334"/>
      <c r="H165" s="333"/>
      <c r="I165" s="334"/>
      <c r="J165" s="333"/>
      <c r="K165" s="173"/>
    </row>
    <row r="166" spans="1:11" ht="15" customHeight="1" x14ac:dyDescent="0.35">
      <c r="A166" s="311"/>
      <c r="B166" s="312" t="s">
        <v>58</v>
      </c>
      <c r="C166" s="337"/>
      <c r="D166" s="407">
        <v>5</v>
      </c>
      <c r="E166" s="408">
        <v>5</v>
      </c>
      <c r="F166" s="333"/>
      <c r="G166" s="334"/>
      <c r="H166" s="333"/>
      <c r="I166" s="334"/>
      <c r="J166" s="333"/>
      <c r="K166" s="173"/>
    </row>
    <row r="167" spans="1:11" ht="15" customHeight="1" x14ac:dyDescent="0.35">
      <c r="A167" s="311"/>
      <c r="B167" s="312" t="s">
        <v>42</v>
      </c>
      <c r="C167" s="337"/>
      <c r="D167" s="407">
        <v>8.93</v>
      </c>
      <c r="E167" s="408">
        <v>7.5</v>
      </c>
      <c r="F167" s="333"/>
      <c r="G167" s="334"/>
      <c r="H167" s="333"/>
      <c r="I167" s="334"/>
      <c r="J167" s="318"/>
      <c r="K167" s="173"/>
    </row>
    <row r="168" spans="1:11" ht="15" customHeight="1" x14ac:dyDescent="0.35">
      <c r="A168" s="311"/>
      <c r="B168" s="312" t="s">
        <v>47</v>
      </c>
      <c r="C168" s="337"/>
      <c r="D168" s="407">
        <v>12.5</v>
      </c>
      <c r="E168" s="408">
        <v>10</v>
      </c>
      <c r="F168" s="333"/>
      <c r="G168" s="334"/>
      <c r="H168" s="333"/>
      <c r="I168" s="334"/>
      <c r="J168" s="318"/>
      <c r="K168" s="173"/>
    </row>
    <row r="169" spans="1:11" ht="15" customHeight="1" x14ac:dyDescent="0.35">
      <c r="A169" s="311"/>
      <c r="B169" s="312" t="s">
        <v>25</v>
      </c>
      <c r="C169" s="337"/>
      <c r="D169" s="407">
        <v>32</v>
      </c>
      <c r="E169" s="408">
        <v>32</v>
      </c>
      <c r="F169" s="333"/>
      <c r="G169" s="334"/>
      <c r="H169" s="333"/>
      <c r="I169" s="334"/>
      <c r="J169" s="333"/>
      <c r="K169" s="173"/>
    </row>
    <row r="170" spans="1:11" ht="15" customHeight="1" x14ac:dyDescent="0.35">
      <c r="A170" s="311"/>
      <c r="B170" s="312" t="s">
        <v>67</v>
      </c>
      <c r="C170" s="337"/>
      <c r="D170" s="407">
        <v>65</v>
      </c>
      <c r="E170" s="408">
        <v>65</v>
      </c>
      <c r="F170" s="333"/>
      <c r="G170" s="334"/>
      <c r="H170" s="333"/>
      <c r="I170" s="334"/>
      <c r="J170" s="318"/>
      <c r="K170" s="173"/>
    </row>
    <row r="171" spans="1:11" ht="15" customHeight="1" x14ac:dyDescent="0.35">
      <c r="A171" s="311"/>
      <c r="B171" s="335" t="s">
        <v>210</v>
      </c>
      <c r="C171" s="337"/>
      <c r="D171" s="410">
        <v>0.5</v>
      </c>
      <c r="E171" s="408">
        <v>0.5</v>
      </c>
      <c r="F171" s="333"/>
      <c r="G171" s="334"/>
      <c r="H171" s="333"/>
      <c r="I171" s="334"/>
      <c r="J171" s="318"/>
      <c r="K171" s="173"/>
    </row>
    <row r="172" spans="1:11" ht="15" customHeight="1" x14ac:dyDescent="0.35">
      <c r="A172" s="311"/>
      <c r="B172" s="312" t="s">
        <v>74</v>
      </c>
      <c r="C172" s="337"/>
      <c r="D172" s="407"/>
      <c r="E172" s="408">
        <v>126</v>
      </c>
      <c r="F172" s="333"/>
      <c r="G172" s="334"/>
      <c r="H172" s="333"/>
      <c r="I172" s="334"/>
      <c r="J172" s="318"/>
      <c r="K172" s="173"/>
    </row>
    <row r="173" spans="1:11" ht="21" customHeight="1" x14ac:dyDescent="0.35">
      <c r="A173" s="311" t="s">
        <v>353</v>
      </c>
      <c r="B173" s="312"/>
      <c r="C173" s="336">
        <v>150</v>
      </c>
      <c r="D173" s="334"/>
      <c r="E173" s="332"/>
      <c r="F173" s="333">
        <v>0.12</v>
      </c>
      <c r="G173" s="334">
        <v>0.12</v>
      </c>
      <c r="H173" s="333">
        <v>11</v>
      </c>
      <c r="I173" s="334">
        <v>46.05</v>
      </c>
      <c r="J173" s="333">
        <v>0.68</v>
      </c>
      <c r="K173" s="173" t="s">
        <v>333</v>
      </c>
    </row>
    <row r="174" spans="1:11" ht="23.25" customHeight="1" x14ac:dyDescent="0.35">
      <c r="A174" s="311"/>
      <c r="B174" s="312" t="s">
        <v>207</v>
      </c>
      <c r="C174" s="336"/>
      <c r="D174" s="334">
        <v>27.4</v>
      </c>
      <c r="E174" s="332">
        <v>24</v>
      </c>
      <c r="F174" s="333"/>
      <c r="G174" s="334"/>
      <c r="H174" s="333"/>
      <c r="I174" s="334"/>
      <c r="J174" s="318"/>
      <c r="K174" s="173"/>
    </row>
    <row r="175" spans="1:11" ht="23.25" customHeight="1" x14ac:dyDescent="0.35">
      <c r="A175" s="311"/>
      <c r="B175" s="312" t="s">
        <v>206</v>
      </c>
      <c r="C175" s="336"/>
      <c r="D175" s="334">
        <v>5</v>
      </c>
      <c r="E175" s="332">
        <v>5</v>
      </c>
      <c r="F175" s="333"/>
      <c r="G175" s="334"/>
      <c r="H175" s="333"/>
      <c r="I175" s="334"/>
      <c r="J175" s="318"/>
      <c r="K175" s="173"/>
    </row>
    <row r="176" spans="1:11" ht="23.25" customHeight="1" x14ac:dyDescent="0.35">
      <c r="A176" s="311"/>
      <c r="B176" s="312" t="s">
        <v>67</v>
      </c>
      <c r="C176" s="336"/>
      <c r="D176" s="334">
        <v>153</v>
      </c>
      <c r="E176" s="332">
        <v>153</v>
      </c>
      <c r="F176" s="333"/>
      <c r="G176" s="334"/>
      <c r="H176" s="333"/>
      <c r="I176" s="334"/>
      <c r="J176" s="318"/>
      <c r="K176" s="173"/>
    </row>
    <row r="177" spans="1:11" ht="23.25" customHeight="1" x14ac:dyDescent="0.35">
      <c r="A177" s="287" t="s">
        <v>187</v>
      </c>
      <c r="B177" s="287"/>
      <c r="C177" s="411">
        <v>20</v>
      </c>
      <c r="D177" s="377">
        <v>20</v>
      </c>
      <c r="E177" s="376">
        <v>20</v>
      </c>
      <c r="F177" s="333">
        <v>1.52</v>
      </c>
      <c r="G177" s="334">
        <v>0.16</v>
      </c>
      <c r="H177" s="333">
        <v>9.84</v>
      </c>
      <c r="I177" s="334">
        <v>47</v>
      </c>
      <c r="J177" s="333">
        <v>0</v>
      </c>
      <c r="K177" s="173" t="s">
        <v>192</v>
      </c>
    </row>
    <row r="178" spans="1:11" ht="20.25" customHeight="1" thickBot="1" x14ac:dyDescent="0.4">
      <c r="A178" s="311" t="s">
        <v>242</v>
      </c>
      <c r="B178" s="312"/>
      <c r="C178" s="336">
        <v>35</v>
      </c>
      <c r="D178" s="336">
        <v>35</v>
      </c>
      <c r="E178" s="340">
        <v>35</v>
      </c>
      <c r="F178" s="412">
        <v>2.3076923076923075</v>
      </c>
      <c r="G178" s="334">
        <v>0.41958041958041958</v>
      </c>
      <c r="H178" s="412">
        <v>13.846153846153847</v>
      </c>
      <c r="I178" s="334">
        <v>69.230769230769241</v>
      </c>
      <c r="J178" s="342"/>
      <c r="K178" s="395" t="s">
        <v>191</v>
      </c>
    </row>
    <row r="179" spans="1:11" ht="15.75" customHeight="1" thickBot="1" x14ac:dyDescent="0.4">
      <c r="A179" s="343" t="s">
        <v>39</v>
      </c>
      <c r="B179" s="387"/>
      <c r="C179" s="368">
        <v>552</v>
      </c>
      <c r="D179" s="413"/>
      <c r="E179" s="413"/>
      <c r="F179" s="347">
        <f>F148+F151+F163+F173+F177+F178</f>
        <v>19.058070009750367</v>
      </c>
      <c r="G179" s="371">
        <f>G148+G151+G163+G173+G177+G178</f>
        <v>15.159456206162654</v>
      </c>
      <c r="H179" s="347">
        <f>H148+H151+H163+H173+H177+H178</f>
        <v>71.250923986957559</v>
      </c>
      <c r="I179" s="371">
        <f>I148+I151+I163+I173+I177+I178</f>
        <v>502.79633111416319</v>
      </c>
      <c r="J179" s="347">
        <f>J148+J151+J163+J173+J177+J178</f>
        <v>12.669999999999998</v>
      </c>
      <c r="K179" s="400"/>
    </row>
    <row r="180" spans="1:11" ht="23.25" customHeight="1" x14ac:dyDescent="0.35">
      <c r="A180" s="312"/>
      <c r="B180" s="372" t="s">
        <v>307</v>
      </c>
      <c r="C180" s="377"/>
      <c r="D180" s="376"/>
      <c r="E180" s="397"/>
      <c r="F180" s="379"/>
      <c r="G180" s="378"/>
      <c r="H180" s="379"/>
      <c r="I180" s="379"/>
      <c r="J180" s="378"/>
      <c r="K180" s="173"/>
    </row>
    <row r="181" spans="1:11" ht="23.25" customHeight="1" x14ac:dyDescent="0.35">
      <c r="A181" s="311" t="s">
        <v>466</v>
      </c>
      <c r="B181" s="312"/>
      <c r="C181" s="337" t="s">
        <v>230</v>
      </c>
      <c r="D181" s="340"/>
      <c r="E181" s="341"/>
      <c r="F181" s="333">
        <v>20.706000000000003</v>
      </c>
      <c r="G181" s="334">
        <v>16.98</v>
      </c>
      <c r="H181" s="333">
        <v>29.488000000000007</v>
      </c>
      <c r="I181" s="333">
        <v>353.40000000000003</v>
      </c>
      <c r="J181" s="334">
        <v>0.49</v>
      </c>
      <c r="K181" s="173" t="s">
        <v>231</v>
      </c>
    </row>
    <row r="182" spans="1:11" ht="23.25" customHeight="1" x14ac:dyDescent="0.35">
      <c r="A182" s="311"/>
      <c r="B182" s="312" t="s">
        <v>76</v>
      </c>
      <c r="C182" s="337"/>
      <c r="D182" s="340">
        <v>103.2</v>
      </c>
      <c r="E182" s="341">
        <v>101.2</v>
      </c>
      <c r="F182" s="333"/>
      <c r="G182" s="334"/>
      <c r="H182" s="333"/>
      <c r="I182" s="333"/>
      <c r="J182" s="334"/>
      <c r="K182" s="173"/>
    </row>
    <row r="183" spans="1:11" ht="23.25" customHeight="1" x14ac:dyDescent="0.35">
      <c r="A183" s="311"/>
      <c r="B183" s="312" t="s">
        <v>77</v>
      </c>
      <c r="C183" s="337"/>
      <c r="D183" s="340">
        <v>6.6</v>
      </c>
      <c r="E183" s="341">
        <v>6.6</v>
      </c>
      <c r="F183" s="333"/>
      <c r="G183" s="333"/>
      <c r="H183" s="333"/>
      <c r="I183" s="333"/>
      <c r="J183" s="334"/>
      <c r="K183" s="173"/>
    </row>
    <row r="184" spans="1:11" ht="23.25" customHeight="1" x14ac:dyDescent="0.35">
      <c r="A184" s="311"/>
      <c r="B184" s="312" t="s">
        <v>43</v>
      </c>
      <c r="C184" s="337"/>
      <c r="D184" s="340">
        <v>5.28</v>
      </c>
      <c r="E184" s="341">
        <v>4.4000000000000004</v>
      </c>
      <c r="F184" s="333"/>
      <c r="G184" s="334"/>
      <c r="H184" s="333"/>
      <c r="I184" s="333"/>
      <c r="J184" s="334"/>
      <c r="K184" s="173"/>
    </row>
    <row r="185" spans="1:11" ht="15" customHeight="1" x14ac:dyDescent="0.35">
      <c r="A185" s="311"/>
      <c r="B185" s="312" t="s">
        <v>29</v>
      </c>
      <c r="C185" s="337"/>
      <c r="D185" s="340">
        <v>8.8000000000000007</v>
      </c>
      <c r="E185" s="341">
        <v>8.8000000000000007</v>
      </c>
      <c r="F185" s="333"/>
      <c r="G185" s="334"/>
      <c r="H185" s="333"/>
      <c r="I185" s="333"/>
      <c r="J185" s="319"/>
      <c r="K185" s="173"/>
    </row>
    <row r="186" spans="1:11" ht="15" customHeight="1" x14ac:dyDescent="0.35">
      <c r="A186" s="311"/>
      <c r="B186" s="312" t="s">
        <v>73</v>
      </c>
      <c r="C186" s="337"/>
      <c r="D186" s="340">
        <v>4.4000000000000004</v>
      </c>
      <c r="E186" s="341">
        <v>4.4000000000000004</v>
      </c>
      <c r="F186" s="333"/>
      <c r="G186" s="334"/>
      <c r="H186" s="333"/>
      <c r="I186" s="333"/>
      <c r="J186" s="319"/>
      <c r="K186" s="173"/>
    </row>
    <row r="187" spans="1:11" ht="15" customHeight="1" x14ac:dyDescent="0.35">
      <c r="A187" s="311"/>
      <c r="B187" s="312" t="s">
        <v>31</v>
      </c>
      <c r="C187" s="337"/>
      <c r="D187" s="340">
        <v>4.4000000000000004</v>
      </c>
      <c r="E187" s="408">
        <v>4.4000000000000004</v>
      </c>
      <c r="F187" s="333"/>
      <c r="G187" s="334"/>
      <c r="H187" s="333"/>
      <c r="I187" s="333"/>
      <c r="J187" s="319"/>
      <c r="K187" s="173"/>
    </row>
    <row r="188" spans="1:11" ht="16.5" customHeight="1" x14ac:dyDescent="0.35">
      <c r="A188" s="311"/>
      <c r="B188" s="312" t="s">
        <v>49</v>
      </c>
      <c r="C188" s="337"/>
      <c r="D188" s="340">
        <v>4.4000000000000004</v>
      </c>
      <c r="E188" s="341">
        <v>4.4000000000000004</v>
      </c>
      <c r="F188" s="333"/>
      <c r="G188" s="334"/>
      <c r="H188" s="333"/>
      <c r="I188" s="333"/>
      <c r="J188" s="319"/>
      <c r="K188" s="173"/>
    </row>
    <row r="189" spans="1:11" ht="15" customHeight="1" x14ac:dyDescent="0.35">
      <c r="A189" s="311"/>
      <c r="B189" s="335" t="s">
        <v>210</v>
      </c>
      <c r="C189" s="337"/>
      <c r="D189" s="340">
        <v>0.55000000000000004</v>
      </c>
      <c r="E189" s="341">
        <v>0.55000000000000004</v>
      </c>
      <c r="F189" s="333"/>
      <c r="G189" s="334"/>
      <c r="H189" s="333"/>
      <c r="I189" s="333"/>
      <c r="J189" s="319"/>
      <c r="K189" s="173"/>
    </row>
    <row r="190" spans="1:11" ht="15" customHeight="1" x14ac:dyDescent="0.35">
      <c r="A190" s="312"/>
      <c r="B190" s="312" t="s">
        <v>465</v>
      </c>
      <c r="C190" s="336"/>
      <c r="D190" s="334">
        <v>20.399999999999999</v>
      </c>
      <c r="E190" s="333">
        <v>20</v>
      </c>
      <c r="F190" s="333"/>
      <c r="G190" s="334"/>
      <c r="H190" s="333"/>
      <c r="I190" s="333"/>
      <c r="J190" s="319"/>
      <c r="K190" s="173"/>
    </row>
    <row r="191" spans="1:11" ht="30" customHeight="1" x14ac:dyDescent="0.35">
      <c r="A191" s="311" t="s">
        <v>78</v>
      </c>
      <c r="B191" s="312"/>
      <c r="C191" s="337" t="s">
        <v>284</v>
      </c>
      <c r="D191" s="407"/>
      <c r="E191" s="408"/>
      <c r="F191" s="333">
        <v>0.10257608505169695</v>
      </c>
      <c r="G191" s="334">
        <v>2.0586983552110021E-2</v>
      </c>
      <c r="H191" s="333">
        <v>5.1790380779918719</v>
      </c>
      <c r="I191" s="333">
        <v>21.886792452830189</v>
      </c>
      <c r="J191" s="334">
        <v>2.2400000000000002</v>
      </c>
      <c r="K191" s="173" t="s">
        <v>448</v>
      </c>
    </row>
    <row r="192" spans="1:11" ht="15" customHeight="1" x14ac:dyDescent="0.35">
      <c r="A192" s="311"/>
      <c r="B192" s="312" t="s">
        <v>241</v>
      </c>
      <c r="C192" s="337"/>
      <c r="D192" s="340">
        <v>0.4</v>
      </c>
      <c r="E192" s="341">
        <v>0.4</v>
      </c>
      <c r="F192" s="333"/>
      <c r="G192" s="334"/>
      <c r="H192" s="333"/>
      <c r="I192" s="333"/>
      <c r="J192" s="334"/>
      <c r="K192" s="173"/>
    </row>
    <row r="193" spans="1:11" ht="15" customHeight="1" x14ac:dyDescent="0.35">
      <c r="A193" s="311"/>
      <c r="B193" s="312" t="s">
        <v>29</v>
      </c>
      <c r="C193" s="337"/>
      <c r="D193" s="340">
        <v>5</v>
      </c>
      <c r="E193" s="341">
        <v>5</v>
      </c>
      <c r="F193" s="333"/>
      <c r="G193" s="334"/>
      <c r="H193" s="333"/>
      <c r="I193" s="333"/>
      <c r="J193" s="334"/>
      <c r="K193" s="173"/>
    </row>
    <row r="194" spans="1:11" ht="15" customHeight="1" x14ac:dyDescent="0.35">
      <c r="A194" s="311"/>
      <c r="B194" s="312" t="s">
        <v>80</v>
      </c>
      <c r="C194" s="337"/>
      <c r="D194" s="362">
        <v>5.55</v>
      </c>
      <c r="E194" s="341">
        <v>5</v>
      </c>
      <c r="F194" s="333"/>
      <c r="G194" s="334"/>
      <c r="H194" s="333"/>
      <c r="I194" s="333"/>
      <c r="J194" s="334"/>
      <c r="K194" s="173"/>
    </row>
    <row r="195" spans="1:11" ht="15" customHeight="1" x14ac:dyDescent="0.35">
      <c r="A195" s="311"/>
      <c r="B195" s="312" t="s">
        <v>28</v>
      </c>
      <c r="C195" s="337"/>
      <c r="D195" s="410">
        <v>150</v>
      </c>
      <c r="E195" s="408">
        <v>150</v>
      </c>
      <c r="F195" s="333"/>
      <c r="G195" s="334"/>
      <c r="H195" s="333"/>
      <c r="I195" s="333"/>
      <c r="J195" s="334"/>
      <c r="K195" s="173"/>
    </row>
    <row r="196" spans="1:11" ht="24.75" customHeight="1" x14ac:dyDescent="0.35">
      <c r="A196" s="414" t="s">
        <v>217</v>
      </c>
      <c r="B196" s="415"/>
      <c r="C196" s="336">
        <v>35</v>
      </c>
      <c r="D196" s="332"/>
      <c r="E196" s="333"/>
      <c r="F196" s="334">
        <v>2.3706293706293708</v>
      </c>
      <c r="G196" s="333">
        <v>4.8811188811188817</v>
      </c>
      <c r="H196" s="334">
        <v>14.734265734265735</v>
      </c>
      <c r="I196" s="333">
        <v>112.23776223776224</v>
      </c>
      <c r="J196" s="334"/>
      <c r="K196" s="416" t="s">
        <v>221</v>
      </c>
    </row>
    <row r="197" spans="1:11" ht="15" customHeight="1" x14ac:dyDescent="0.35">
      <c r="A197" s="414"/>
      <c r="B197" s="415" t="s">
        <v>52</v>
      </c>
      <c r="C197" s="336"/>
      <c r="D197" s="334">
        <v>21.35</v>
      </c>
      <c r="E197" s="333">
        <v>21</v>
      </c>
      <c r="F197" s="334"/>
      <c r="G197" s="333"/>
      <c r="H197" s="334"/>
      <c r="I197" s="333"/>
      <c r="J197" s="334"/>
      <c r="K197" s="416"/>
    </row>
    <row r="198" spans="1:11" ht="15" customHeight="1" x14ac:dyDescent="0.35">
      <c r="A198" s="414"/>
      <c r="B198" s="415" t="s">
        <v>147</v>
      </c>
      <c r="C198" s="336"/>
      <c r="D198" s="334">
        <v>0.7</v>
      </c>
      <c r="E198" s="333">
        <v>0.7</v>
      </c>
      <c r="F198" s="334"/>
      <c r="G198" s="333"/>
      <c r="H198" s="334"/>
      <c r="I198" s="333"/>
      <c r="J198" s="334"/>
      <c r="K198" s="416"/>
    </row>
    <row r="199" spans="1:11" ht="15" customHeight="1" x14ac:dyDescent="0.35">
      <c r="A199" s="414"/>
      <c r="B199" s="417" t="s">
        <v>29</v>
      </c>
      <c r="C199" s="336"/>
      <c r="D199" s="334">
        <v>4.2</v>
      </c>
      <c r="E199" s="333">
        <v>4.2</v>
      </c>
      <c r="F199" s="334"/>
      <c r="G199" s="333"/>
      <c r="H199" s="334"/>
      <c r="I199" s="333"/>
      <c r="J199" s="334"/>
      <c r="K199" s="416"/>
    </row>
    <row r="200" spans="1:11" ht="15" customHeight="1" x14ac:dyDescent="0.35">
      <c r="A200" s="414"/>
      <c r="B200" s="415" t="s">
        <v>31</v>
      </c>
      <c r="C200" s="336"/>
      <c r="D200" s="334">
        <v>4.55</v>
      </c>
      <c r="E200" s="333">
        <v>4.55</v>
      </c>
      <c r="F200" s="334"/>
      <c r="G200" s="333"/>
      <c r="H200" s="334"/>
      <c r="I200" s="333"/>
      <c r="J200" s="334"/>
      <c r="K200" s="416"/>
    </row>
    <row r="201" spans="1:11" ht="15" customHeight="1" x14ac:dyDescent="0.35">
      <c r="A201" s="414"/>
      <c r="B201" s="415" t="s">
        <v>210</v>
      </c>
      <c r="C201" s="336"/>
      <c r="D201" s="334">
        <v>0.21</v>
      </c>
      <c r="E201" s="333">
        <v>0.21</v>
      </c>
      <c r="F201" s="334"/>
      <c r="G201" s="333"/>
      <c r="H201" s="334"/>
      <c r="I201" s="333"/>
      <c r="J201" s="334"/>
      <c r="K201" s="416"/>
    </row>
    <row r="202" spans="1:11" ht="15" customHeight="1" x14ac:dyDescent="0.35">
      <c r="A202" s="414"/>
      <c r="B202" s="415" t="s">
        <v>97</v>
      </c>
      <c r="C202" s="336"/>
      <c r="D202" s="334">
        <v>0.14000000000000001</v>
      </c>
      <c r="E202" s="333">
        <v>0.14000000000000001</v>
      </c>
      <c r="F202" s="334"/>
      <c r="G202" s="333"/>
      <c r="H202" s="334"/>
      <c r="I202" s="333"/>
      <c r="J202" s="334"/>
      <c r="K202" s="416"/>
    </row>
    <row r="203" spans="1:11" ht="15" customHeight="1" x14ac:dyDescent="0.35">
      <c r="A203" s="414"/>
      <c r="B203" s="415" t="s">
        <v>135</v>
      </c>
      <c r="C203" s="336"/>
      <c r="D203" s="334">
        <v>10.7</v>
      </c>
      <c r="E203" s="333">
        <v>10.7</v>
      </c>
      <c r="F203" s="334"/>
      <c r="G203" s="333"/>
      <c r="H203" s="334"/>
      <c r="I203" s="333"/>
      <c r="J203" s="334"/>
      <c r="K203" s="416"/>
    </row>
    <row r="204" spans="1:11" ht="15" customHeight="1" x14ac:dyDescent="0.35">
      <c r="A204" s="414"/>
      <c r="B204" s="415" t="s">
        <v>50</v>
      </c>
      <c r="C204" s="336"/>
      <c r="D204" s="334"/>
      <c r="E204" s="333">
        <v>39.9</v>
      </c>
      <c r="F204" s="334"/>
      <c r="G204" s="333"/>
      <c r="H204" s="334"/>
      <c r="I204" s="333"/>
      <c r="J204" s="334"/>
      <c r="K204" s="416"/>
    </row>
    <row r="205" spans="1:11" ht="15" customHeight="1" x14ac:dyDescent="0.35">
      <c r="A205" s="414"/>
      <c r="B205" s="415" t="s">
        <v>219</v>
      </c>
      <c r="C205" s="336"/>
      <c r="D205" s="334"/>
      <c r="E205" s="333"/>
      <c r="F205" s="334"/>
      <c r="G205" s="333"/>
      <c r="H205" s="334"/>
      <c r="I205" s="333"/>
      <c r="J205" s="334"/>
      <c r="K205" s="416"/>
    </row>
    <row r="206" spans="1:11" ht="15" customHeight="1" x14ac:dyDescent="0.35">
      <c r="A206" s="414"/>
      <c r="B206" s="415" t="s">
        <v>96</v>
      </c>
      <c r="C206" s="336"/>
      <c r="D206" s="334">
        <v>0.84</v>
      </c>
      <c r="E206" s="333">
        <v>0.84</v>
      </c>
      <c r="F206" s="334"/>
      <c r="G206" s="333"/>
      <c r="H206" s="334"/>
      <c r="I206" s="333"/>
      <c r="J206" s="334"/>
      <c r="K206" s="416"/>
    </row>
    <row r="207" spans="1:11" ht="15" customHeight="1" x14ac:dyDescent="0.35">
      <c r="A207" s="414"/>
      <c r="B207" s="415" t="s">
        <v>58</v>
      </c>
      <c r="C207" s="336"/>
      <c r="D207" s="334">
        <v>0.7</v>
      </c>
      <c r="E207" s="333">
        <v>0.7</v>
      </c>
      <c r="F207" s="334"/>
      <c r="G207" s="333"/>
      <c r="H207" s="334"/>
      <c r="I207" s="333"/>
      <c r="J207" s="334"/>
      <c r="K207" s="416"/>
    </row>
    <row r="208" spans="1:11" ht="15" customHeight="1" x14ac:dyDescent="0.35">
      <c r="A208" s="414"/>
      <c r="B208" s="415" t="s">
        <v>220</v>
      </c>
      <c r="C208" s="336"/>
      <c r="D208" s="334"/>
      <c r="E208" s="333">
        <v>1.4</v>
      </c>
      <c r="F208" s="334"/>
      <c r="G208" s="333"/>
      <c r="H208" s="334"/>
      <c r="I208" s="333"/>
      <c r="J208" s="334"/>
      <c r="K208" s="416"/>
    </row>
    <row r="209" spans="1:11" ht="27" customHeight="1" x14ac:dyDescent="0.35">
      <c r="A209" s="414"/>
      <c r="B209" s="415" t="s">
        <v>218</v>
      </c>
      <c r="C209" s="336"/>
      <c r="D209" s="334">
        <v>0.7</v>
      </c>
      <c r="E209" s="333">
        <v>0.7</v>
      </c>
      <c r="F209" s="334"/>
      <c r="G209" s="333"/>
      <c r="H209" s="334"/>
      <c r="I209" s="333"/>
      <c r="J209" s="334"/>
      <c r="K209" s="416"/>
    </row>
    <row r="210" spans="1:11" ht="35.25" customHeight="1" thickBot="1" x14ac:dyDescent="0.4">
      <c r="A210" s="311" t="s">
        <v>339</v>
      </c>
      <c r="B210" s="312"/>
      <c r="C210" s="313">
        <v>125</v>
      </c>
      <c r="D210" s="340">
        <v>125</v>
      </c>
      <c r="E210" s="336">
        <v>125</v>
      </c>
      <c r="F210" s="334">
        <v>0.6</v>
      </c>
      <c r="G210" s="333">
        <v>0</v>
      </c>
      <c r="H210" s="334">
        <v>12.6</v>
      </c>
      <c r="I210" s="333">
        <v>53.34</v>
      </c>
      <c r="J210" s="334">
        <v>2.5</v>
      </c>
      <c r="K210" s="333" t="s">
        <v>308</v>
      </c>
    </row>
    <row r="211" spans="1:11" ht="15.75" customHeight="1" thickBot="1" x14ac:dyDescent="0.4">
      <c r="A211" s="418" t="s">
        <v>39</v>
      </c>
      <c r="B211" s="419"/>
      <c r="C211" s="420">
        <v>450</v>
      </c>
      <c r="D211" s="383"/>
      <c r="E211" s="421"/>
      <c r="F211" s="422">
        <f>F181+F191+F196+F210</f>
        <v>23.779205455681073</v>
      </c>
      <c r="G211" s="422">
        <f t="shared" ref="G211:J211" si="5">G181+G191+G196+G210</f>
        <v>21.881705864670991</v>
      </c>
      <c r="H211" s="422">
        <f t="shared" si="5"/>
        <v>62.001303812257611</v>
      </c>
      <c r="I211" s="422">
        <f t="shared" si="5"/>
        <v>540.86455469059251</v>
      </c>
      <c r="J211" s="422">
        <f t="shared" si="5"/>
        <v>5.23</v>
      </c>
      <c r="K211" s="349"/>
    </row>
    <row r="212" spans="1:11" ht="15.75" customHeight="1" thickBot="1" x14ac:dyDescent="0.4">
      <c r="A212" s="343" t="s">
        <v>63</v>
      </c>
      <c r="B212" s="387"/>
      <c r="C212" s="347">
        <f>C142+C146+C179+C211</f>
        <v>1516</v>
      </c>
      <c r="D212" s="347"/>
      <c r="E212" s="347"/>
      <c r="F212" s="347">
        <f>F142+F146+F179+F211</f>
        <v>53.829541652481801</v>
      </c>
      <c r="G212" s="347">
        <f>G142+G146+G179+G211</f>
        <v>49.963212430545873</v>
      </c>
      <c r="H212" s="347">
        <f>H142+H146+H179+H211</f>
        <v>185.70840543868727</v>
      </c>
      <c r="I212" s="347">
        <f>I142+I146+I179+I211</f>
        <v>1406.7673517597661</v>
      </c>
      <c r="J212" s="347">
        <f>J142+J146+J179+J211</f>
        <v>20.49</v>
      </c>
      <c r="K212" s="400"/>
    </row>
    <row r="213" spans="1:11" ht="15" customHeight="1" x14ac:dyDescent="0.35">
      <c r="A213" s="301"/>
      <c r="B213" s="326"/>
      <c r="C213" s="390"/>
      <c r="D213" s="391"/>
      <c r="E213" s="360"/>
      <c r="F213" s="423"/>
      <c r="G213" s="423"/>
      <c r="H213" s="423"/>
      <c r="I213" s="423"/>
      <c r="J213" s="423"/>
      <c r="K213" s="306"/>
    </row>
    <row r="214" spans="1:11" ht="15.75" customHeight="1" thickBot="1" x14ac:dyDescent="0.4">
      <c r="A214" s="300" t="s">
        <v>81</v>
      </c>
      <c r="B214" s="301"/>
      <c r="C214" s="302"/>
      <c r="D214" s="300"/>
      <c r="E214" s="283"/>
      <c r="K214" s="302"/>
    </row>
    <row r="215" spans="1:11" ht="23.25" customHeight="1" x14ac:dyDescent="0.35">
      <c r="A215" s="305" t="s">
        <v>5</v>
      </c>
      <c r="B215" s="306"/>
      <c r="C215" s="307" t="s">
        <v>6</v>
      </c>
      <c r="D215" s="424" t="s">
        <v>7</v>
      </c>
      <c r="E215" s="307" t="s">
        <v>7</v>
      </c>
      <c r="F215" s="621" t="s">
        <v>8</v>
      </c>
      <c r="G215" s="622"/>
      <c r="H215" s="623"/>
      <c r="I215" s="309" t="s">
        <v>9</v>
      </c>
      <c r="J215" s="310" t="s">
        <v>10</v>
      </c>
      <c r="K215" s="307" t="s">
        <v>65</v>
      </c>
    </row>
    <row r="216" spans="1:11" ht="15.75" customHeight="1" thickBot="1" x14ac:dyDescent="0.4">
      <c r="A216" s="311" t="s">
        <v>12</v>
      </c>
      <c r="B216" s="312"/>
      <c r="C216" s="313" t="s">
        <v>13</v>
      </c>
      <c r="D216" s="425" t="s">
        <v>14</v>
      </c>
      <c r="E216" s="313" t="s">
        <v>14</v>
      </c>
      <c r="F216" s="317"/>
      <c r="G216" s="317"/>
      <c r="H216" s="317"/>
      <c r="I216" s="318" t="s">
        <v>127</v>
      </c>
      <c r="J216" s="319"/>
      <c r="K216" s="313" t="s">
        <v>66</v>
      </c>
    </row>
    <row r="217" spans="1:11" ht="15.75" customHeight="1" thickBot="1" x14ac:dyDescent="0.4">
      <c r="A217" s="311"/>
      <c r="B217" s="312"/>
      <c r="C217" s="313"/>
      <c r="D217" s="426" t="s">
        <v>16</v>
      </c>
      <c r="E217" s="322" t="s">
        <v>17</v>
      </c>
      <c r="F217" s="427" t="s">
        <v>18</v>
      </c>
      <c r="G217" s="309" t="s">
        <v>19</v>
      </c>
      <c r="H217" s="356" t="s">
        <v>20</v>
      </c>
      <c r="I217" s="309" t="s">
        <v>21</v>
      </c>
      <c r="J217" s="428" t="s">
        <v>22</v>
      </c>
      <c r="K217" s="313"/>
    </row>
    <row r="218" spans="1:11" ht="15" customHeight="1" x14ac:dyDescent="0.35">
      <c r="A218" s="305"/>
      <c r="B218" s="326" t="s">
        <v>23</v>
      </c>
      <c r="C218" s="353"/>
      <c r="D218" s="429"/>
      <c r="E218" s="430"/>
      <c r="F218" s="357"/>
      <c r="G218" s="329"/>
      <c r="H218" s="357"/>
      <c r="I218" s="329"/>
      <c r="J218" s="357"/>
      <c r="K218" s="327"/>
    </row>
    <row r="219" spans="1:11" ht="23.25" customHeight="1" x14ac:dyDescent="0.35">
      <c r="A219" s="311" t="s">
        <v>336</v>
      </c>
      <c r="B219" s="312"/>
      <c r="C219" s="313" t="s">
        <v>350</v>
      </c>
      <c r="D219" s="340"/>
      <c r="E219" s="336"/>
      <c r="F219" s="334">
        <v>4.71</v>
      </c>
      <c r="G219" s="333">
        <v>5.52</v>
      </c>
      <c r="H219" s="334">
        <v>23.38</v>
      </c>
      <c r="I219" s="333">
        <v>178.07</v>
      </c>
      <c r="J219" s="340"/>
      <c r="K219" s="173" t="s">
        <v>337</v>
      </c>
    </row>
    <row r="220" spans="1:11" ht="15" customHeight="1" x14ac:dyDescent="0.35">
      <c r="A220" s="311"/>
      <c r="B220" s="312" t="s">
        <v>309</v>
      </c>
      <c r="C220" s="313"/>
      <c r="D220" s="340">
        <v>17.5</v>
      </c>
      <c r="E220" s="336">
        <v>17.5</v>
      </c>
      <c r="F220" s="340"/>
      <c r="G220" s="336"/>
      <c r="H220" s="340"/>
      <c r="I220" s="336"/>
      <c r="J220" s="340"/>
      <c r="K220" s="173"/>
    </row>
    <row r="221" spans="1:11" ht="15" customHeight="1" x14ac:dyDescent="0.35">
      <c r="A221" s="311"/>
      <c r="B221" s="312" t="s">
        <v>27</v>
      </c>
      <c r="C221" s="313"/>
      <c r="D221" s="340">
        <v>70</v>
      </c>
      <c r="E221" s="336">
        <v>70</v>
      </c>
      <c r="F221" s="340"/>
      <c r="G221" s="336"/>
      <c r="H221" s="340"/>
      <c r="I221" s="336"/>
      <c r="J221" s="340"/>
      <c r="K221" s="173"/>
    </row>
    <row r="222" spans="1:11" ht="15" customHeight="1" x14ac:dyDescent="0.35">
      <c r="A222" s="311"/>
      <c r="B222" s="312" t="s">
        <v>28</v>
      </c>
      <c r="C222" s="313"/>
      <c r="D222" s="340">
        <v>53</v>
      </c>
      <c r="E222" s="336">
        <v>53</v>
      </c>
      <c r="F222" s="340"/>
      <c r="G222" s="336"/>
      <c r="H222" s="340"/>
      <c r="I222" s="336"/>
      <c r="J222" s="340"/>
      <c r="K222" s="173"/>
    </row>
    <row r="223" spans="1:11" ht="15" customHeight="1" x14ac:dyDescent="0.35">
      <c r="A223" s="311"/>
      <c r="B223" s="312" t="s">
        <v>29</v>
      </c>
      <c r="C223" s="313"/>
      <c r="D223" s="340">
        <v>2</v>
      </c>
      <c r="E223" s="336">
        <v>2</v>
      </c>
      <c r="F223" s="340"/>
      <c r="G223" s="336"/>
      <c r="H223" s="340"/>
      <c r="I223" s="336"/>
      <c r="J223" s="340"/>
      <c r="K223" s="173"/>
    </row>
    <row r="224" spans="1:11" ht="15" customHeight="1" x14ac:dyDescent="0.35">
      <c r="A224" s="311"/>
      <c r="B224" s="335" t="s">
        <v>210</v>
      </c>
      <c r="C224" s="313"/>
      <c r="D224" s="340">
        <v>0.4</v>
      </c>
      <c r="E224" s="336">
        <v>0.4</v>
      </c>
      <c r="F224" s="340"/>
      <c r="G224" s="336"/>
      <c r="H224" s="340"/>
      <c r="I224" s="336"/>
      <c r="J224" s="340"/>
      <c r="K224" s="173"/>
    </row>
    <row r="225" spans="1:11" ht="15" customHeight="1" x14ac:dyDescent="0.35">
      <c r="A225" s="311"/>
      <c r="B225" s="312" t="s">
        <v>31</v>
      </c>
      <c r="C225" s="313"/>
      <c r="D225" s="340">
        <v>4</v>
      </c>
      <c r="E225" s="336">
        <v>4</v>
      </c>
      <c r="F225" s="340"/>
      <c r="G225" s="336"/>
      <c r="H225" s="340"/>
      <c r="I225" s="336"/>
      <c r="J225" s="340"/>
      <c r="K225" s="173"/>
    </row>
    <row r="226" spans="1:11" ht="23.25" customHeight="1" x14ac:dyDescent="0.35">
      <c r="A226" s="373" t="s">
        <v>84</v>
      </c>
      <c r="B226" s="287"/>
      <c r="C226" s="377" t="s">
        <v>349</v>
      </c>
      <c r="D226" s="431"/>
      <c r="E226" s="432"/>
      <c r="F226" s="378">
        <v>2.74</v>
      </c>
      <c r="G226" s="379">
        <v>2.15</v>
      </c>
      <c r="H226" s="378">
        <v>10</v>
      </c>
      <c r="I226" s="379">
        <v>70.41</v>
      </c>
      <c r="J226" s="378">
        <v>1.25</v>
      </c>
      <c r="K226" s="173" t="s">
        <v>189</v>
      </c>
    </row>
    <row r="227" spans="1:11" ht="15" customHeight="1" x14ac:dyDescent="0.35">
      <c r="A227" s="373"/>
      <c r="B227" s="312" t="s">
        <v>241</v>
      </c>
      <c r="C227" s="375"/>
      <c r="D227" s="376">
        <v>0.45</v>
      </c>
      <c r="E227" s="377">
        <v>0.45</v>
      </c>
      <c r="F227" s="378"/>
      <c r="G227" s="379"/>
      <c r="H227" s="378"/>
      <c r="I227" s="379"/>
      <c r="J227" s="378"/>
      <c r="K227" s="173"/>
    </row>
    <row r="228" spans="1:11" ht="15" customHeight="1" x14ac:dyDescent="0.35">
      <c r="A228" s="373"/>
      <c r="B228" s="287" t="s">
        <v>29</v>
      </c>
      <c r="C228" s="375"/>
      <c r="D228" s="376">
        <v>6</v>
      </c>
      <c r="E228" s="377">
        <v>6</v>
      </c>
      <c r="F228" s="378"/>
      <c r="G228" s="379"/>
      <c r="H228" s="378"/>
      <c r="I228" s="379"/>
      <c r="J228" s="378"/>
      <c r="K228" s="173"/>
    </row>
    <row r="229" spans="1:11" ht="15" customHeight="1" x14ac:dyDescent="0.35">
      <c r="A229" s="373"/>
      <c r="B229" s="287" t="s">
        <v>27</v>
      </c>
      <c r="C229" s="375"/>
      <c r="D229" s="376">
        <v>82</v>
      </c>
      <c r="E229" s="377">
        <v>80</v>
      </c>
      <c r="F229" s="378"/>
      <c r="G229" s="379"/>
      <c r="H229" s="378"/>
      <c r="I229" s="379"/>
      <c r="J229" s="378"/>
      <c r="K229" s="173"/>
    </row>
    <row r="230" spans="1:11" ht="15" customHeight="1" x14ac:dyDescent="0.35">
      <c r="A230" s="373"/>
      <c r="B230" s="287" t="s">
        <v>28</v>
      </c>
      <c r="C230" s="375"/>
      <c r="D230" s="376">
        <v>90</v>
      </c>
      <c r="E230" s="377">
        <v>90</v>
      </c>
      <c r="F230" s="378"/>
      <c r="G230" s="379"/>
      <c r="H230" s="378"/>
      <c r="I230" s="379"/>
      <c r="J230" s="378"/>
      <c r="K230" s="173"/>
    </row>
    <row r="231" spans="1:11" ht="23.25" customHeight="1" x14ac:dyDescent="0.35">
      <c r="A231" s="311" t="s">
        <v>35</v>
      </c>
      <c r="B231" s="312"/>
      <c r="C231" s="337" t="s">
        <v>128</v>
      </c>
      <c r="D231" s="338"/>
      <c r="E231" s="339"/>
      <c r="F231" s="332">
        <v>1.915</v>
      </c>
      <c r="G231" s="333">
        <v>4.3549999999999995</v>
      </c>
      <c r="H231" s="334">
        <v>12.92</v>
      </c>
      <c r="I231" s="333">
        <v>98.5</v>
      </c>
      <c r="J231" s="340"/>
      <c r="K231" s="173" t="s">
        <v>449</v>
      </c>
    </row>
    <row r="232" spans="1:11" ht="15" customHeight="1" x14ac:dyDescent="0.35">
      <c r="A232" s="311"/>
      <c r="B232" s="312" t="s">
        <v>38</v>
      </c>
      <c r="C232" s="313"/>
      <c r="D232" s="341">
        <v>25</v>
      </c>
      <c r="E232" s="336">
        <v>25</v>
      </c>
      <c r="F232" s="341"/>
      <c r="G232" s="336"/>
      <c r="H232" s="340"/>
      <c r="I232" s="336"/>
      <c r="J232" s="340"/>
      <c r="K232" s="173"/>
    </row>
    <row r="233" spans="1:11" ht="15" customHeight="1" thickBot="1" x14ac:dyDescent="0.4">
      <c r="A233" s="311"/>
      <c r="B233" s="312" t="s">
        <v>31</v>
      </c>
      <c r="C233" s="313"/>
      <c r="D233" s="341">
        <v>5</v>
      </c>
      <c r="E233" s="336">
        <v>5</v>
      </c>
      <c r="F233" s="341" t="s">
        <v>3</v>
      </c>
      <c r="G233" s="342"/>
      <c r="H233" s="340"/>
      <c r="I233" s="342"/>
      <c r="J233" s="340"/>
      <c r="K233" s="173"/>
    </row>
    <row r="234" spans="1:11" ht="15.75" customHeight="1" thickBot="1" x14ac:dyDescent="0.4">
      <c r="A234" s="343" t="s">
        <v>39</v>
      </c>
      <c r="B234" s="344"/>
      <c r="C234" s="349">
        <f>144+176+30</f>
        <v>350</v>
      </c>
      <c r="D234" s="369"/>
      <c r="E234" s="370"/>
      <c r="F234" s="347">
        <f>F219+F226+F231</f>
        <v>9.3650000000000002</v>
      </c>
      <c r="G234" s="347">
        <f t="shared" ref="G234:J234" si="6">G219+G226+G231</f>
        <v>12.024999999999999</v>
      </c>
      <c r="H234" s="347">
        <f t="shared" si="6"/>
        <v>46.3</v>
      </c>
      <c r="I234" s="347">
        <f t="shared" si="6"/>
        <v>346.98</v>
      </c>
      <c r="J234" s="347">
        <f t="shared" si="6"/>
        <v>1.25</v>
      </c>
      <c r="K234" s="348"/>
    </row>
    <row r="235" spans="1:11" ht="15" customHeight="1" x14ac:dyDescent="0.35">
      <c r="A235" s="311"/>
      <c r="B235" s="301" t="s">
        <v>40</v>
      </c>
      <c r="C235" s="353"/>
      <c r="D235" s="340"/>
      <c r="E235" s="336"/>
      <c r="F235" s="356"/>
      <c r="G235" s="333"/>
      <c r="H235" s="356"/>
      <c r="I235" s="333"/>
      <c r="J235" s="357"/>
      <c r="K235" s="173"/>
    </row>
    <row r="236" spans="1:11" ht="27" customHeight="1" x14ac:dyDescent="0.35">
      <c r="A236" s="311" t="s">
        <v>202</v>
      </c>
      <c r="B236" s="312"/>
      <c r="C236" s="336">
        <v>150</v>
      </c>
      <c r="D236" s="340"/>
      <c r="E236" s="336"/>
      <c r="F236" s="378">
        <v>2.1</v>
      </c>
      <c r="G236" s="379">
        <v>2.5</v>
      </c>
      <c r="H236" s="378">
        <v>9.85</v>
      </c>
      <c r="I236" s="379">
        <v>71.400000000000006</v>
      </c>
      <c r="J236" s="378">
        <v>1.95</v>
      </c>
      <c r="K236" s="173" t="s">
        <v>205</v>
      </c>
    </row>
    <row r="237" spans="1:11" ht="15" customHeight="1" thickBot="1" x14ac:dyDescent="0.4">
      <c r="A237" s="312" t="s">
        <v>203</v>
      </c>
      <c r="B237" s="312" t="s">
        <v>168</v>
      </c>
      <c r="C237" s="336"/>
      <c r="D237" s="340">
        <v>158</v>
      </c>
      <c r="E237" s="336">
        <v>150</v>
      </c>
      <c r="F237" s="340"/>
      <c r="G237" s="336"/>
      <c r="H237" s="340"/>
      <c r="I237" s="336"/>
      <c r="J237" s="340"/>
      <c r="K237" s="173"/>
    </row>
    <row r="238" spans="1:11" ht="15.75" customHeight="1" thickBot="1" x14ac:dyDescent="0.4">
      <c r="A238" s="343" t="s">
        <v>39</v>
      </c>
      <c r="B238" s="344"/>
      <c r="C238" s="349">
        <v>150</v>
      </c>
      <c r="D238" s="369"/>
      <c r="E238" s="351"/>
      <c r="F238" s="433">
        <f>F236</f>
        <v>2.1</v>
      </c>
      <c r="G238" s="352">
        <f t="shared" ref="G238:J238" si="7">G236</f>
        <v>2.5</v>
      </c>
      <c r="H238" s="433">
        <f t="shared" si="7"/>
        <v>9.85</v>
      </c>
      <c r="I238" s="352">
        <f t="shared" si="7"/>
        <v>71.400000000000006</v>
      </c>
      <c r="J238" s="433">
        <f t="shared" si="7"/>
        <v>1.95</v>
      </c>
      <c r="K238" s="348"/>
    </row>
    <row r="239" spans="1:11" ht="15.75" customHeight="1" x14ac:dyDescent="0.35">
      <c r="A239" s="305"/>
      <c r="B239" s="326" t="s">
        <v>41</v>
      </c>
      <c r="C239" s="353"/>
      <c r="D239" s="429"/>
      <c r="E239" s="355"/>
      <c r="F239" s="356"/>
      <c r="G239" s="309"/>
      <c r="H239" s="356"/>
      <c r="I239" s="309"/>
      <c r="J239" s="357"/>
      <c r="K239" s="358"/>
    </row>
    <row r="240" spans="1:11" s="441" customFormat="1" ht="29.25" customHeight="1" x14ac:dyDescent="0.3">
      <c r="A240" s="522" t="s">
        <v>427</v>
      </c>
      <c r="B240" s="523"/>
      <c r="C240" s="336">
        <v>40</v>
      </c>
      <c r="D240" s="334"/>
      <c r="E240" s="333"/>
      <c r="F240" s="334">
        <v>1.04</v>
      </c>
      <c r="G240" s="333">
        <v>2.95</v>
      </c>
      <c r="H240" s="334">
        <v>1.29</v>
      </c>
      <c r="I240" s="333">
        <v>35.92</v>
      </c>
      <c r="J240" s="334">
        <v>1.86</v>
      </c>
      <c r="K240" s="333" t="s">
        <v>428</v>
      </c>
    </row>
    <row r="241" spans="1:11" s="446" customFormat="1" ht="17.25" customHeight="1" x14ac:dyDescent="0.3">
      <c r="A241" s="522"/>
      <c r="B241" s="523" t="s">
        <v>209</v>
      </c>
      <c r="C241" s="336"/>
      <c r="D241" s="334">
        <v>47.25</v>
      </c>
      <c r="E241" s="333">
        <v>37.799999999999997</v>
      </c>
      <c r="F241" s="334"/>
      <c r="G241" s="333"/>
      <c r="H241" s="334"/>
      <c r="I241" s="333"/>
      <c r="J241" s="334"/>
      <c r="K241" s="333"/>
    </row>
    <row r="242" spans="1:11" s="446" customFormat="1" ht="17.25" customHeight="1" x14ac:dyDescent="0.3">
      <c r="A242" s="522"/>
      <c r="B242" s="523" t="s">
        <v>429</v>
      </c>
      <c r="C242" s="336"/>
      <c r="D242" s="334"/>
      <c r="E242" s="333">
        <v>34</v>
      </c>
      <c r="F242" s="334"/>
      <c r="G242" s="333"/>
      <c r="H242" s="334"/>
      <c r="I242" s="333"/>
      <c r="J242" s="334"/>
      <c r="K242" s="333"/>
    </row>
    <row r="243" spans="1:11" s="446" customFormat="1" ht="17.25" customHeight="1" x14ac:dyDescent="0.3">
      <c r="A243" s="522"/>
      <c r="B243" s="523" t="s">
        <v>85</v>
      </c>
      <c r="C243" s="336"/>
      <c r="D243" s="334">
        <v>5</v>
      </c>
      <c r="E243" s="333">
        <v>4</v>
      </c>
      <c r="F243" s="334"/>
      <c r="G243" s="333"/>
      <c r="H243" s="334"/>
      <c r="I243" s="333"/>
      <c r="J243" s="334"/>
      <c r="K243" s="333"/>
    </row>
    <row r="244" spans="1:11" s="446" customFormat="1" ht="17.25" customHeight="1" x14ac:dyDescent="0.3">
      <c r="A244" s="522"/>
      <c r="B244" s="523" t="s">
        <v>29</v>
      </c>
      <c r="C244" s="336"/>
      <c r="D244" s="334">
        <v>0.7</v>
      </c>
      <c r="E244" s="333">
        <v>0.7</v>
      </c>
      <c r="F244" s="334"/>
      <c r="G244" s="333"/>
      <c r="H244" s="334"/>
      <c r="I244" s="333"/>
      <c r="J244" s="334"/>
      <c r="K244" s="333"/>
    </row>
    <row r="245" spans="1:11" s="446" customFormat="1" ht="17.25" customHeight="1" x14ac:dyDescent="0.3">
      <c r="A245" s="522"/>
      <c r="B245" s="523" t="s">
        <v>48</v>
      </c>
      <c r="C245" s="336"/>
      <c r="D245" s="334">
        <v>2</v>
      </c>
      <c r="E245" s="333">
        <v>2</v>
      </c>
      <c r="F245" s="334"/>
      <c r="G245" s="333"/>
      <c r="H245" s="334"/>
      <c r="I245" s="333"/>
      <c r="J245" s="334"/>
      <c r="K245" s="333"/>
    </row>
    <row r="246" spans="1:11" s="446" customFormat="1" ht="13.5" customHeight="1" x14ac:dyDescent="0.3">
      <c r="A246" s="522"/>
      <c r="B246" s="523" t="s">
        <v>210</v>
      </c>
      <c r="C246" s="336"/>
      <c r="D246" s="334">
        <v>0.2</v>
      </c>
      <c r="E246" s="333">
        <v>0.2</v>
      </c>
      <c r="F246" s="334"/>
      <c r="G246" s="333"/>
      <c r="H246" s="334"/>
      <c r="I246" s="333"/>
      <c r="J246" s="334"/>
      <c r="K246" s="333"/>
    </row>
    <row r="247" spans="1:11" ht="53.25" customHeight="1" x14ac:dyDescent="0.35">
      <c r="A247" s="311" t="s">
        <v>430</v>
      </c>
      <c r="B247" s="335"/>
      <c r="C247" s="404">
        <v>150</v>
      </c>
      <c r="D247" s="447"/>
      <c r="E247" s="448"/>
      <c r="F247" s="334">
        <v>1.1835</v>
      </c>
      <c r="G247" s="333">
        <v>1.6275000000000002</v>
      </c>
      <c r="H247" s="334">
        <v>7.267500000000001</v>
      </c>
      <c r="I247" s="333">
        <v>51.45000000000001</v>
      </c>
      <c r="J247" s="334">
        <v>4.95</v>
      </c>
      <c r="K247" s="449" t="s">
        <v>143</v>
      </c>
    </row>
    <row r="248" spans="1:11" ht="23.25" customHeight="1" x14ac:dyDescent="0.35">
      <c r="A248" s="311"/>
      <c r="B248" s="335" t="s">
        <v>213</v>
      </c>
      <c r="C248" s="448"/>
      <c r="D248" s="450">
        <v>9</v>
      </c>
      <c r="E248" s="404">
        <v>9</v>
      </c>
      <c r="F248" s="405"/>
      <c r="G248" s="406"/>
      <c r="H248" s="405"/>
      <c r="I248" s="406"/>
      <c r="J248" s="405"/>
      <c r="K248" s="449"/>
    </row>
    <row r="249" spans="1:11" ht="15" customHeight="1" x14ac:dyDescent="0.35">
      <c r="A249" s="311"/>
      <c r="B249" s="335" t="s">
        <v>136</v>
      </c>
      <c r="C249" s="448"/>
      <c r="D249" s="450">
        <v>60</v>
      </c>
      <c r="E249" s="404">
        <v>45</v>
      </c>
      <c r="F249" s="405"/>
      <c r="G249" s="406"/>
      <c r="H249" s="405"/>
      <c r="I249" s="406"/>
      <c r="J249" s="405"/>
      <c r="K249" s="449"/>
    </row>
    <row r="250" spans="1:11" ht="15" customHeight="1" x14ac:dyDescent="0.35">
      <c r="A250" s="311"/>
      <c r="B250" s="335" t="s">
        <v>47</v>
      </c>
      <c r="C250" s="448"/>
      <c r="D250" s="450">
        <v>7.5</v>
      </c>
      <c r="E250" s="404">
        <v>6</v>
      </c>
      <c r="F250" s="405"/>
      <c r="G250" s="406"/>
      <c r="H250" s="405"/>
      <c r="I250" s="406"/>
      <c r="J250" s="405"/>
      <c r="K250" s="449"/>
    </row>
    <row r="251" spans="1:11" ht="15" customHeight="1" x14ac:dyDescent="0.35">
      <c r="A251" s="311"/>
      <c r="B251" s="335" t="s">
        <v>42</v>
      </c>
      <c r="C251" s="448"/>
      <c r="D251" s="450">
        <v>7.14</v>
      </c>
      <c r="E251" s="404">
        <v>6</v>
      </c>
      <c r="F251" s="405"/>
      <c r="G251" s="406"/>
      <c r="H251" s="405"/>
      <c r="I251" s="406"/>
      <c r="J251" s="405"/>
      <c r="K251" s="449"/>
    </row>
    <row r="252" spans="1:11" ht="15" customHeight="1" x14ac:dyDescent="0.35">
      <c r="A252" s="311"/>
      <c r="B252" s="335" t="s">
        <v>48</v>
      </c>
      <c r="C252" s="448"/>
      <c r="D252" s="447">
        <v>1.5</v>
      </c>
      <c r="E252" s="404">
        <v>1.5</v>
      </c>
      <c r="F252" s="405"/>
      <c r="G252" s="406"/>
      <c r="H252" s="405"/>
      <c r="I252" s="406"/>
      <c r="J252" s="405"/>
      <c r="K252" s="449"/>
    </row>
    <row r="253" spans="1:11" ht="15" customHeight="1" x14ac:dyDescent="0.35">
      <c r="A253" s="311"/>
      <c r="B253" s="335" t="s">
        <v>210</v>
      </c>
      <c r="C253" s="448"/>
      <c r="D253" s="447">
        <v>0.65</v>
      </c>
      <c r="E253" s="448">
        <v>0.65</v>
      </c>
      <c r="F253" s="405"/>
      <c r="G253" s="406"/>
      <c r="H253" s="405"/>
      <c r="I253" s="406"/>
      <c r="J253" s="405"/>
      <c r="K253" s="449"/>
    </row>
    <row r="254" spans="1:11" ht="15" customHeight="1" x14ac:dyDescent="0.35">
      <c r="A254" s="311"/>
      <c r="B254" s="335" t="s">
        <v>150</v>
      </c>
      <c r="C254" s="448"/>
      <c r="D254" s="451">
        <v>105</v>
      </c>
      <c r="E254" s="452">
        <v>105</v>
      </c>
      <c r="F254" s="405"/>
      <c r="G254" s="406"/>
      <c r="H254" s="405"/>
      <c r="I254" s="406"/>
      <c r="J254" s="405"/>
      <c r="K254" s="449"/>
    </row>
    <row r="255" spans="1:11" ht="24.75" customHeight="1" x14ac:dyDescent="0.35">
      <c r="A255" s="311" t="s">
        <v>468</v>
      </c>
      <c r="B255" s="312"/>
      <c r="C255" s="336" t="s">
        <v>301</v>
      </c>
      <c r="D255" s="334"/>
      <c r="E255" s="333"/>
      <c r="F255" s="334">
        <v>4.63</v>
      </c>
      <c r="G255" s="333">
        <v>4.99</v>
      </c>
      <c r="H255" s="334">
        <v>3.54</v>
      </c>
      <c r="I255" s="333">
        <v>77.42</v>
      </c>
      <c r="J255" s="334">
        <v>0.09</v>
      </c>
      <c r="K255" s="173" t="s">
        <v>469</v>
      </c>
    </row>
    <row r="256" spans="1:11" ht="15" customHeight="1" x14ac:dyDescent="0.35">
      <c r="A256" s="311"/>
      <c r="B256" s="312" t="s">
        <v>246</v>
      </c>
      <c r="C256" s="336"/>
      <c r="D256" s="334">
        <v>39.1</v>
      </c>
      <c r="E256" s="333">
        <v>25.4</v>
      </c>
      <c r="F256" s="334"/>
      <c r="G256" s="333"/>
      <c r="H256" s="334"/>
      <c r="I256" s="333"/>
      <c r="J256" s="334"/>
      <c r="K256" s="173"/>
    </row>
    <row r="257" spans="1:11" ht="15" customHeight="1" x14ac:dyDescent="0.35">
      <c r="A257" s="311"/>
      <c r="B257" s="312" t="s">
        <v>249</v>
      </c>
      <c r="C257" s="336"/>
      <c r="D257" s="334">
        <v>25.4</v>
      </c>
      <c r="E257" s="333">
        <v>25.4</v>
      </c>
      <c r="F257" s="334"/>
      <c r="G257" s="333"/>
      <c r="H257" s="334"/>
      <c r="I257" s="333"/>
      <c r="J257" s="334"/>
      <c r="K257" s="173"/>
    </row>
    <row r="258" spans="1:11" ht="15" customHeight="1" x14ac:dyDescent="0.35">
      <c r="A258" s="311"/>
      <c r="B258" s="312" t="s">
        <v>67</v>
      </c>
      <c r="C258" s="336"/>
      <c r="D258" s="334">
        <v>4</v>
      </c>
      <c r="E258" s="333">
        <v>4</v>
      </c>
      <c r="F258" s="334"/>
      <c r="G258" s="333"/>
      <c r="H258" s="334"/>
      <c r="I258" s="333"/>
      <c r="J258" s="334"/>
      <c r="K258" s="173"/>
    </row>
    <row r="259" spans="1:11" ht="15" customHeight="1" x14ac:dyDescent="0.35">
      <c r="A259" s="311"/>
      <c r="B259" s="312" t="s">
        <v>137</v>
      </c>
      <c r="C259" s="336"/>
      <c r="D259" s="334">
        <v>4.7</v>
      </c>
      <c r="E259" s="333">
        <v>4.7</v>
      </c>
      <c r="F259" s="334"/>
      <c r="G259" s="333"/>
      <c r="H259" s="334"/>
      <c r="I259" s="333"/>
      <c r="J259" s="334"/>
      <c r="K259" s="173"/>
    </row>
    <row r="260" spans="1:11" ht="23.25" customHeight="1" x14ac:dyDescent="0.35">
      <c r="A260" s="311"/>
      <c r="B260" s="312" t="s">
        <v>470</v>
      </c>
      <c r="C260" s="336"/>
      <c r="D260" s="334"/>
      <c r="E260" s="333">
        <v>10</v>
      </c>
      <c r="F260" s="334"/>
      <c r="G260" s="333"/>
      <c r="H260" s="334"/>
      <c r="I260" s="333"/>
      <c r="J260" s="334"/>
      <c r="K260" s="173"/>
    </row>
    <row r="261" spans="1:11" ht="15" customHeight="1" x14ac:dyDescent="0.35">
      <c r="A261" s="311"/>
      <c r="B261" s="312" t="s">
        <v>42</v>
      </c>
      <c r="C261" s="336"/>
      <c r="D261" s="334">
        <v>14.4</v>
      </c>
      <c r="E261" s="333">
        <v>12</v>
      </c>
      <c r="F261" s="334"/>
      <c r="G261" s="333"/>
      <c r="H261" s="334"/>
      <c r="I261" s="333"/>
      <c r="J261" s="334"/>
      <c r="K261" s="173"/>
    </row>
    <row r="262" spans="1:11" ht="15" customHeight="1" x14ac:dyDescent="0.35">
      <c r="A262" s="311"/>
      <c r="B262" s="312" t="s">
        <v>48</v>
      </c>
      <c r="C262" s="336"/>
      <c r="D262" s="334">
        <v>2</v>
      </c>
      <c r="E262" s="333">
        <v>2</v>
      </c>
      <c r="F262" s="334"/>
      <c r="G262" s="333"/>
      <c r="H262" s="334"/>
      <c r="I262" s="333"/>
      <c r="J262" s="334"/>
      <c r="K262" s="173"/>
    </row>
    <row r="263" spans="1:11" ht="15" customHeight="1" x14ac:dyDescent="0.35">
      <c r="A263" s="311"/>
      <c r="B263" s="312" t="s">
        <v>252</v>
      </c>
      <c r="C263" s="336"/>
      <c r="D263" s="334"/>
      <c r="E263" s="333">
        <v>6</v>
      </c>
      <c r="F263" s="334"/>
      <c r="G263" s="333"/>
      <c r="H263" s="334"/>
      <c r="I263" s="333"/>
      <c r="J263" s="334"/>
      <c r="K263" s="173"/>
    </row>
    <row r="264" spans="1:11" ht="15" customHeight="1" x14ac:dyDescent="0.35">
      <c r="A264" s="311"/>
      <c r="B264" s="312" t="s">
        <v>210</v>
      </c>
      <c r="C264" s="336"/>
      <c r="D264" s="334">
        <v>0.2</v>
      </c>
      <c r="E264" s="333">
        <v>0.2</v>
      </c>
      <c r="F264" s="334"/>
      <c r="G264" s="333"/>
      <c r="H264" s="334"/>
      <c r="I264" s="333"/>
      <c r="J264" s="334"/>
      <c r="K264" s="173"/>
    </row>
    <row r="265" spans="1:11" ht="15" customHeight="1" x14ac:dyDescent="0.35">
      <c r="A265" s="311"/>
      <c r="B265" s="312" t="s">
        <v>96</v>
      </c>
      <c r="C265" s="336"/>
      <c r="D265" s="334">
        <v>2.8</v>
      </c>
      <c r="E265" s="333">
        <v>2.8</v>
      </c>
      <c r="F265" s="334"/>
      <c r="G265" s="333"/>
      <c r="H265" s="334"/>
      <c r="I265" s="333"/>
      <c r="J265" s="334"/>
      <c r="K265" s="173"/>
    </row>
    <row r="266" spans="1:11" ht="15" customHeight="1" x14ac:dyDescent="0.35">
      <c r="A266" s="311"/>
      <c r="B266" s="312" t="s">
        <v>50</v>
      </c>
      <c r="C266" s="336"/>
      <c r="D266" s="334"/>
      <c r="E266" s="333">
        <v>48</v>
      </c>
      <c r="F266" s="334"/>
      <c r="G266" s="333"/>
      <c r="H266" s="334"/>
      <c r="I266" s="333"/>
      <c r="J266" s="334"/>
      <c r="K266" s="173"/>
    </row>
    <row r="267" spans="1:11" ht="15" customHeight="1" x14ac:dyDescent="0.35">
      <c r="A267" s="311"/>
      <c r="B267" s="312" t="s">
        <v>253</v>
      </c>
      <c r="C267" s="336"/>
      <c r="D267" s="334"/>
      <c r="E267" s="333">
        <v>20</v>
      </c>
      <c r="F267" s="334"/>
      <c r="G267" s="333"/>
      <c r="H267" s="334"/>
      <c r="I267" s="333"/>
      <c r="J267" s="334"/>
      <c r="K267" s="173"/>
    </row>
    <row r="268" spans="1:11" ht="15" customHeight="1" x14ac:dyDescent="0.35">
      <c r="A268" s="311"/>
      <c r="B268" s="335" t="s">
        <v>88</v>
      </c>
      <c r="C268" s="336"/>
      <c r="D268" s="334">
        <v>5</v>
      </c>
      <c r="E268" s="333">
        <v>5</v>
      </c>
      <c r="F268" s="334"/>
      <c r="G268" s="333"/>
      <c r="H268" s="334"/>
      <c r="I268" s="333"/>
      <c r="J268" s="334"/>
      <c r="K268" s="173"/>
    </row>
    <row r="269" spans="1:11" ht="15" customHeight="1" x14ac:dyDescent="0.35">
      <c r="A269" s="311"/>
      <c r="B269" s="335" t="s">
        <v>96</v>
      </c>
      <c r="C269" s="336"/>
      <c r="D269" s="334">
        <v>1.5</v>
      </c>
      <c r="E269" s="333">
        <v>1.5</v>
      </c>
      <c r="F269" s="334"/>
      <c r="G269" s="333"/>
      <c r="H269" s="334"/>
      <c r="I269" s="333"/>
      <c r="J269" s="334"/>
      <c r="K269" s="173"/>
    </row>
    <row r="270" spans="1:11" ht="15" customHeight="1" x14ac:dyDescent="0.35">
      <c r="A270" s="311"/>
      <c r="B270" s="335" t="s">
        <v>67</v>
      </c>
      <c r="C270" s="336"/>
      <c r="D270" s="334">
        <v>15</v>
      </c>
      <c r="E270" s="333">
        <v>15</v>
      </c>
      <c r="F270" s="334"/>
      <c r="G270" s="333"/>
      <c r="H270" s="334"/>
      <c r="I270" s="333"/>
      <c r="J270" s="334"/>
      <c r="K270" s="173"/>
    </row>
    <row r="271" spans="1:11" ht="15" customHeight="1" x14ac:dyDescent="0.35">
      <c r="A271" s="311"/>
      <c r="B271" s="335" t="s">
        <v>146</v>
      </c>
      <c r="C271" s="336"/>
      <c r="D271" s="334">
        <v>0.8</v>
      </c>
      <c r="E271" s="333">
        <v>0.8</v>
      </c>
      <c r="F271" s="334"/>
      <c r="G271" s="333"/>
      <c r="H271" s="334"/>
      <c r="I271" s="333"/>
      <c r="J271" s="334"/>
      <c r="K271" s="173"/>
    </row>
    <row r="272" spans="1:11" ht="15" customHeight="1" x14ac:dyDescent="0.35">
      <c r="A272" s="311"/>
      <c r="B272" s="335" t="s">
        <v>243</v>
      </c>
      <c r="C272" s="336"/>
      <c r="D272" s="334">
        <v>0.16</v>
      </c>
      <c r="E272" s="333">
        <v>0.16</v>
      </c>
      <c r="F272" s="334"/>
      <c r="G272" s="333"/>
      <c r="H272" s="334"/>
      <c r="I272" s="333"/>
      <c r="J272" s="334"/>
      <c r="K272" s="173"/>
    </row>
    <row r="273" spans="1:11" ht="26" x14ac:dyDescent="0.35">
      <c r="A273" s="311" t="s">
        <v>173</v>
      </c>
      <c r="B273" s="312"/>
      <c r="C273" s="336" t="s">
        <v>232</v>
      </c>
      <c r="D273" s="334"/>
      <c r="E273" s="333"/>
      <c r="F273" s="334">
        <v>4.1742520958083826</v>
      </c>
      <c r="G273" s="379">
        <v>2.6612586826347306</v>
      </c>
      <c r="H273" s="334">
        <v>23.446922155688625</v>
      </c>
      <c r="I273" s="333">
        <v>134.38047904191617</v>
      </c>
      <c r="J273" s="334"/>
      <c r="K273" s="173" t="s">
        <v>175</v>
      </c>
    </row>
    <row r="274" spans="1:11" x14ac:dyDescent="0.35">
      <c r="A274" s="311"/>
      <c r="B274" s="312" t="s">
        <v>138</v>
      </c>
      <c r="C274" s="336"/>
      <c r="D274" s="334">
        <v>38.5</v>
      </c>
      <c r="E274" s="333">
        <v>38.5</v>
      </c>
      <c r="F274" s="334"/>
      <c r="G274" s="379"/>
      <c r="H274" s="334"/>
      <c r="I274" s="333"/>
      <c r="J274" s="334"/>
      <c r="K274" s="173"/>
    </row>
    <row r="275" spans="1:11" x14ac:dyDescent="0.35">
      <c r="A275" s="311"/>
      <c r="B275" s="312" t="s">
        <v>67</v>
      </c>
      <c r="C275" s="336"/>
      <c r="D275" s="334">
        <v>231</v>
      </c>
      <c r="E275" s="333">
        <v>231</v>
      </c>
      <c r="F275" s="334"/>
      <c r="G275" s="379"/>
      <c r="H275" s="334"/>
      <c r="I275" s="333"/>
      <c r="J275" s="334"/>
      <c r="K275" s="173"/>
    </row>
    <row r="276" spans="1:11" x14ac:dyDescent="0.35">
      <c r="A276" s="311"/>
      <c r="B276" s="335" t="s">
        <v>210</v>
      </c>
      <c r="C276" s="336"/>
      <c r="D276" s="334">
        <v>0.45</v>
      </c>
      <c r="E276" s="333">
        <v>0.45</v>
      </c>
      <c r="F276" s="334"/>
      <c r="G276" s="379"/>
      <c r="H276" s="334"/>
      <c r="I276" s="333"/>
      <c r="J276" s="334"/>
      <c r="K276" s="173"/>
    </row>
    <row r="277" spans="1:11" x14ac:dyDescent="0.35">
      <c r="A277" s="311"/>
      <c r="B277" s="312" t="s">
        <v>31</v>
      </c>
      <c r="C277" s="336"/>
      <c r="D277" s="334">
        <v>3</v>
      </c>
      <c r="E277" s="333">
        <v>3</v>
      </c>
      <c r="F277" s="334"/>
      <c r="G277" s="379"/>
      <c r="H277" s="334"/>
      <c r="I277" s="333"/>
      <c r="J277" s="334"/>
      <c r="K277" s="173"/>
    </row>
    <row r="278" spans="1:11" x14ac:dyDescent="0.3">
      <c r="A278" s="522" t="s">
        <v>310</v>
      </c>
      <c r="B278" s="523"/>
      <c r="C278" s="562">
        <v>150</v>
      </c>
      <c r="D278" s="563"/>
      <c r="E278" s="524"/>
      <c r="F278" s="334">
        <v>0.45</v>
      </c>
      <c r="G278" s="333">
        <v>0.08</v>
      </c>
      <c r="H278" s="334">
        <v>13.5</v>
      </c>
      <c r="I278" s="333">
        <v>62.7</v>
      </c>
      <c r="J278" s="334">
        <v>0.83</v>
      </c>
      <c r="K278" s="88" t="s">
        <v>431</v>
      </c>
    </row>
    <row r="279" spans="1:11" x14ac:dyDescent="0.3">
      <c r="A279" s="522"/>
      <c r="B279" s="523" t="s">
        <v>311</v>
      </c>
      <c r="C279" s="562"/>
      <c r="D279" s="563">
        <v>17.5</v>
      </c>
      <c r="E279" s="524">
        <v>17.5</v>
      </c>
      <c r="F279" s="525"/>
      <c r="G279" s="253"/>
      <c r="H279" s="525"/>
      <c r="I279" s="253"/>
      <c r="J279" s="525"/>
      <c r="K279" s="253"/>
    </row>
    <row r="280" spans="1:11" x14ac:dyDescent="0.3">
      <c r="A280" s="522"/>
      <c r="B280" s="523" t="s">
        <v>29</v>
      </c>
      <c r="C280" s="562"/>
      <c r="D280" s="563">
        <v>5</v>
      </c>
      <c r="E280" s="524">
        <v>5</v>
      </c>
      <c r="F280" s="525"/>
      <c r="G280" s="253"/>
      <c r="H280" s="525"/>
      <c r="I280" s="253"/>
      <c r="J280" s="525"/>
      <c r="K280" s="253"/>
    </row>
    <row r="281" spans="1:11" x14ac:dyDescent="0.3">
      <c r="A281" s="522"/>
      <c r="B281" s="523" t="s">
        <v>67</v>
      </c>
      <c r="C281" s="562"/>
      <c r="D281" s="563">
        <v>150</v>
      </c>
      <c r="E281" s="524">
        <v>150</v>
      </c>
      <c r="F281" s="525"/>
      <c r="G281" s="253"/>
      <c r="H281" s="525"/>
      <c r="I281" s="253"/>
      <c r="J281" s="525"/>
      <c r="K281" s="253"/>
    </row>
    <row r="282" spans="1:11" ht="28.5" customHeight="1" x14ac:dyDescent="0.35">
      <c r="A282" s="287" t="s">
        <v>187</v>
      </c>
      <c r="B282" s="287"/>
      <c r="C282" s="411">
        <v>20</v>
      </c>
      <c r="D282" s="377">
        <v>20</v>
      </c>
      <c r="E282" s="377">
        <v>20</v>
      </c>
      <c r="F282" s="334">
        <v>1.52</v>
      </c>
      <c r="G282" s="333">
        <v>0.16</v>
      </c>
      <c r="H282" s="334">
        <v>9.84</v>
      </c>
      <c r="I282" s="333">
        <v>47</v>
      </c>
      <c r="J282" s="334">
        <v>0</v>
      </c>
      <c r="K282" s="173" t="s">
        <v>192</v>
      </c>
    </row>
    <row r="283" spans="1:11" ht="36.75" customHeight="1" thickBot="1" x14ac:dyDescent="0.4">
      <c r="A283" s="311" t="s">
        <v>242</v>
      </c>
      <c r="B283" s="312"/>
      <c r="C283" s="336">
        <v>35</v>
      </c>
      <c r="D283" s="340">
        <v>35</v>
      </c>
      <c r="E283" s="342">
        <v>35</v>
      </c>
      <c r="F283" s="334">
        <v>2.3076923076923075</v>
      </c>
      <c r="G283" s="412">
        <v>0.41958041958041958</v>
      </c>
      <c r="H283" s="334">
        <v>13.846153846153847</v>
      </c>
      <c r="I283" s="412">
        <v>69.230769230769241</v>
      </c>
      <c r="J283" s="340"/>
      <c r="K283" s="395" t="s">
        <v>191</v>
      </c>
    </row>
    <row r="284" spans="1:11" ht="15.75" customHeight="1" thickBot="1" x14ac:dyDescent="0.4">
      <c r="A284" s="343" t="s">
        <v>39</v>
      </c>
      <c r="B284" s="344"/>
      <c r="C284" s="349">
        <v>568</v>
      </c>
      <c r="D284" s="369"/>
      <c r="E284" s="370"/>
      <c r="F284" s="347">
        <f>F240+F247+F255+F273+F278+F282+F283</f>
        <v>15.30544440350069</v>
      </c>
      <c r="G284" s="347">
        <f t="shared" ref="G284:J284" si="8">G240+G247+G255+G273+G278+G282+G283</f>
        <v>12.888339102215152</v>
      </c>
      <c r="H284" s="347">
        <f t="shared" si="8"/>
        <v>72.730576001842479</v>
      </c>
      <c r="I284" s="347">
        <f t="shared" si="8"/>
        <v>478.10124827268544</v>
      </c>
      <c r="J284" s="347">
        <f t="shared" si="8"/>
        <v>7.73</v>
      </c>
      <c r="K284" s="348"/>
    </row>
    <row r="285" spans="1:11" ht="30" customHeight="1" x14ac:dyDescent="0.35">
      <c r="A285" s="311"/>
      <c r="B285" s="372" t="s">
        <v>307</v>
      </c>
      <c r="C285" s="353"/>
      <c r="D285" s="340"/>
      <c r="E285" s="353"/>
      <c r="F285" s="340"/>
      <c r="G285" s="353"/>
      <c r="H285" s="340"/>
      <c r="I285" s="353"/>
      <c r="J285" s="340"/>
      <c r="K285" s="327"/>
    </row>
    <row r="286" spans="1:11" ht="23.25" customHeight="1" x14ac:dyDescent="0.35">
      <c r="A286" s="311" t="s">
        <v>101</v>
      </c>
      <c r="B286" s="294"/>
      <c r="C286" s="375" t="s">
        <v>381</v>
      </c>
      <c r="D286" s="431"/>
      <c r="E286" s="432"/>
      <c r="F286" s="378">
        <v>7.32</v>
      </c>
      <c r="G286" s="379">
        <v>4.66</v>
      </c>
      <c r="H286" s="378">
        <v>8.81</v>
      </c>
      <c r="I286" s="379">
        <v>106.8</v>
      </c>
      <c r="J286" s="378">
        <v>0.1875</v>
      </c>
      <c r="K286" s="173" t="s">
        <v>149</v>
      </c>
    </row>
    <row r="287" spans="1:11" ht="15" customHeight="1" x14ac:dyDescent="0.35">
      <c r="A287" s="373"/>
      <c r="B287" s="287" t="s">
        <v>140</v>
      </c>
      <c r="C287" s="375"/>
      <c r="D287" s="378">
        <v>61.65</v>
      </c>
      <c r="E287" s="432">
        <v>45</v>
      </c>
      <c r="F287" s="378"/>
      <c r="G287" s="379"/>
      <c r="H287" s="378"/>
      <c r="I287" s="379"/>
      <c r="J287" s="291"/>
      <c r="K287" s="173"/>
    </row>
    <row r="288" spans="1:11" ht="15" customHeight="1" x14ac:dyDescent="0.35">
      <c r="A288" s="373"/>
      <c r="B288" s="287" t="s">
        <v>277</v>
      </c>
      <c r="C288" s="375"/>
      <c r="D288" s="378">
        <v>47.25</v>
      </c>
      <c r="E288" s="432">
        <v>45</v>
      </c>
      <c r="F288" s="378"/>
      <c r="G288" s="379"/>
      <c r="H288" s="378"/>
      <c r="I288" s="379"/>
      <c r="J288" s="291"/>
      <c r="K288" s="173"/>
    </row>
    <row r="289" spans="1:11" ht="15" customHeight="1" x14ac:dyDescent="0.35">
      <c r="A289" s="373"/>
      <c r="B289" s="287" t="s">
        <v>103</v>
      </c>
      <c r="C289" s="375"/>
      <c r="D289" s="378">
        <v>1.56</v>
      </c>
      <c r="E289" s="379">
        <v>1.56</v>
      </c>
      <c r="F289" s="378"/>
      <c r="G289" s="379"/>
      <c r="H289" s="378"/>
      <c r="I289" s="379"/>
      <c r="J289" s="291"/>
      <c r="K289" s="173"/>
    </row>
    <row r="290" spans="1:11" ht="15" customHeight="1" x14ac:dyDescent="0.35">
      <c r="A290" s="373"/>
      <c r="B290" s="287" t="s">
        <v>57</v>
      </c>
      <c r="C290" s="375"/>
      <c r="D290" s="378">
        <v>1.08</v>
      </c>
      <c r="E290" s="379">
        <v>0.9</v>
      </c>
      <c r="F290" s="378"/>
      <c r="G290" s="379"/>
      <c r="H290" s="378"/>
      <c r="I290" s="379"/>
      <c r="J290" s="291"/>
      <c r="K290" s="173"/>
    </row>
    <row r="291" spans="1:11" ht="15" customHeight="1" x14ac:dyDescent="0.35">
      <c r="A291" s="373"/>
      <c r="B291" s="287" t="s">
        <v>42</v>
      </c>
      <c r="C291" s="375"/>
      <c r="D291" s="378">
        <v>13.44</v>
      </c>
      <c r="E291" s="379">
        <v>11.2</v>
      </c>
      <c r="F291" s="378"/>
      <c r="G291" s="379"/>
      <c r="H291" s="378"/>
      <c r="I291" s="379"/>
      <c r="J291" s="291"/>
      <c r="K291" s="173"/>
    </row>
    <row r="292" spans="1:11" ht="15" customHeight="1" x14ac:dyDescent="0.35">
      <c r="A292" s="373"/>
      <c r="B292" s="287" t="s">
        <v>67</v>
      </c>
      <c r="C292" s="375"/>
      <c r="D292" s="378">
        <v>8.4</v>
      </c>
      <c r="E292" s="379">
        <v>8.4</v>
      </c>
      <c r="F292" s="378"/>
      <c r="G292" s="379"/>
      <c r="H292" s="378"/>
      <c r="I292" s="379"/>
      <c r="J292" s="291"/>
      <c r="K292" s="173"/>
    </row>
    <row r="293" spans="1:11" ht="15" customHeight="1" x14ac:dyDescent="0.35">
      <c r="A293" s="373"/>
      <c r="B293" s="287" t="s">
        <v>210</v>
      </c>
      <c r="C293" s="375"/>
      <c r="D293" s="378">
        <v>0.5</v>
      </c>
      <c r="E293" s="379">
        <v>0.5</v>
      </c>
      <c r="F293" s="378"/>
      <c r="G293" s="379"/>
      <c r="H293" s="378"/>
      <c r="I293" s="379"/>
      <c r="J293" s="291"/>
      <c r="K293" s="173"/>
    </row>
    <row r="294" spans="1:11" ht="15" customHeight="1" x14ac:dyDescent="0.35">
      <c r="A294" s="373"/>
      <c r="B294" s="287" t="s">
        <v>62</v>
      </c>
      <c r="C294" s="375"/>
      <c r="D294" s="378">
        <v>0.12</v>
      </c>
      <c r="E294" s="379">
        <v>0.12</v>
      </c>
      <c r="F294" s="378"/>
      <c r="G294" s="379"/>
      <c r="H294" s="378"/>
      <c r="I294" s="379"/>
      <c r="J294" s="291"/>
      <c r="K294" s="173"/>
    </row>
    <row r="295" spans="1:11" ht="15" customHeight="1" x14ac:dyDescent="0.35">
      <c r="A295" s="373"/>
      <c r="B295" s="287" t="s">
        <v>91</v>
      </c>
      <c r="C295" s="375"/>
      <c r="D295" s="378">
        <v>6</v>
      </c>
      <c r="E295" s="379">
        <v>6</v>
      </c>
      <c r="F295" s="291"/>
      <c r="G295" s="379"/>
      <c r="H295" s="378"/>
      <c r="I295" s="379"/>
      <c r="J295" s="378"/>
      <c r="K295" s="173"/>
    </row>
    <row r="296" spans="1:11" ht="15" customHeight="1" x14ac:dyDescent="0.35">
      <c r="A296" s="373"/>
      <c r="B296" s="335" t="s">
        <v>48</v>
      </c>
      <c r="C296" s="375"/>
      <c r="D296" s="378">
        <v>1.5</v>
      </c>
      <c r="E296" s="379">
        <v>1.5</v>
      </c>
      <c r="F296" s="291"/>
      <c r="G296" s="379"/>
      <c r="H296" s="378"/>
      <c r="I296" s="379"/>
      <c r="J296" s="378"/>
      <c r="K296" s="173"/>
    </row>
    <row r="297" spans="1:11" ht="15" customHeight="1" x14ac:dyDescent="0.35">
      <c r="A297" s="373"/>
      <c r="B297" s="287" t="s">
        <v>45</v>
      </c>
      <c r="C297" s="375"/>
      <c r="D297" s="431"/>
      <c r="E297" s="432">
        <v>70.8</v>
      </c>
      <c r="F297" s="291"/>
      <c r="G297" s="379"/>
      <c r="H297" s="378"/>
      <c r="I297" s="379"/>
      <c r="J297" s="378"/>
      <c r="K297" s="173"/>
    </row>
    <row r="298" spans="1:11" ht="27.75" customHeight="1" x14ac:dyDescent="0.35">
      <c r="A298" s="311" t="s">
        <v>226</v>
      </c>
      <c r="B298" s="312"/>
      <c r="C298" s="336">
        <v>120</v>
      </c>
      <c r="D298" s="334"/>
      <c r="E298" s="333"/>
      <c r="F298" s="334">
        <v>3.5011046845259384</v>
      </c>
      <c r="G298" s="333">
        <v>6.5551173519190522</v>
      </c>
      <c r="H298" s="334">
        <v>15.207600679600599</v>
      </c>
      <c r="I298" s="333">
        <v>173.02115724255006</v>
      </c>
      <c r="J298" s="334">
        <v>30.85</v>
      </c>
      <c r="K298" s="173" t="s">
        <v>224</v>
      </c>
    </row>
    <row r="299" spans="1:11" ht="15" customHeight="1" x14ac:dyDescent="0.35">
      <c r="A299" s="311"/>
      <c r="B299" s="312" t="s">
        <v>46</v>
      </c>
      <c r="C299" s="336"/>
      <c r="D299" s="334">
        <v>146.30000000000001</v>
      </c>
      <c r="E299" s="333">
        <v>110</v>
      </c>
      <c r="F299" s="334"/>
      <c r="G299" s="333"/>
      <c r="H299" s="334"/>
      <c r="I299" s="333"/>
      <c r="J299" s="334"/>
      <c r="K299" s="173"/>
    </row>
    <row r="300" spans="1:11" ht="15" customHeight="1" x14ac:dyDescent="0.35">
      <c r="A300" s="311"/>
      <c r="B300" s="312" t="s">
        <v>133</v>
      </c>
      <c r="C300" s="336"/>
      <c r="D300" s="334">
        <v>4.5</v>
      </c>
      <c r="E300" s="333">
        <v>4.5</v>
      </c>
      <c r="F300" s="334"/>
      <c r="G300" s="333"/>
      <c r="H300" s="334"/>
      <c r="I300" s="333"/>
      <c r="J300" s="334"/>
      <c r="K300" s="173"/>
    </row>
    <row r="301" spans="1:11" ht="15" customHeight="1" x14ac:dyDescent="0.35">
      <c r="A301" s="311"/>
      <c r="B301" s="312" t="s">
        <v>42</v>
      </c>
      <c r="C301" s="336"/>
      <c r="D301" s="334">
        <v>7.2</v>
      </c>
      <c r="E301" s="333">
        <v>6</v>
      </c>
      <c r="F301" s="334"/>
      <c r="G301" s="333"/>
      <c r="H301" s="334"/>
      <c r="I301" s="333"/>
      <c r="J301" s="319"/>
      <c r="K301" s="173"/>
    </row>
    <row r="302" spans="1:11" ht="15" customHeight="1" x14ac:dyDescent="0.35">
      <c r="A302" s="311"/>
      <c r="B302" s="312" t="s">
        <v>47</v>
      </c>
      <c r="C302" s="336"/>
      <c r="D302" s="334">
        <v>10.63</v>
      </c>
      <c r="E302" s="333">
        <v>8.5</v>
      </c>
      <c r="F302" s="334"/>
      <c r="G302" s="333"/>
      <c r="H302" s="334"/>
      <c r="I302" s="333"/>
      <c r="J302" s="319"/>
      <c r="K302" s="173"/>
    </row>
    <row r="303" spans="1:11" ht="15" customHeight="1" x14ac:dyDescent="0.35">
      <c r="A303" s="311"/>
      <c r="B303" s="312" t="s">
        <v>210</v>
      </c>
      <c r="C303" s="336"/>
      <c r="D303" s="334">
        <v>0.34</v>
      </c>
      <c r="E303" s="333">
        <v>0.34</v>
      </c>
      <c r="F303" s="334"/>
      <c r="G303" s="333"/>
      <c r="H303" s="334"/>
      <c r="I303" s="333"/>
      <c r="J303" s="319"/>
      <c r="K303" s="173"/>
    </row>
    <row r="304" spans="1:11" ht="15" customHeight="1" x14ac:dyDescent="0.35">
      <c r="A304" s="311"/>
      <c r="B304" s="312" t="s">
        <v>225</v>
      </c>
      <c r="C304" s="336"/>
      <c r="D304" s="334"/>
      <c r="E304" s="333">
        <v>20</v>
      </c>
      <c r="F304" s="334"/>
      <c r="G304" s="333"/>
      <c r="H304" s="334"/>
      <c r="I304" s="333"/>
      <c r="J304" s="319"/>
      <c r="K304" s="173"/>
    </row>
    <row r="305" spans="1:11" ht="15" customHeight="1" x14ac:dyDescent="0.35">
      <c r="A305" s="311"/>
      <c r="B305" s="312" t="s">
        <v>88</v>
      </c>
      <c r="C305" s="336"/>
      <c r="D305" s="334">
        <v>5</v>
      </c>
      <c r="E305" s="333">
        <v>5</v>
      </c>
      <c r="F305" s="334"/>
      <c r="G305" s="333"/>
      <c r="H305" s="334"/>
      <c r="I305" s="333"/>
      <c r="J305" s="319"/>
      <c r="K305" s="173"/>
    </row>
    <row r="306" spans="1:11" ht="15" customHeight="1" x14ac:dyDescent="0.35">
      <c r="A306" s="311"/>
      <c r="B306" s="312" t="s">
        <v>52</v>
      </c>
      <c r="C306" s="336"/>
      <c r="D306" s="334">
        <v>1.5</v>
      </c>
      <c r="E306" s="333">
        <v>1.5</v>
      </c>
      <c r="F306" s="334"/>
      <c r="G306" s="333"/>
      <c r="H306" s="334"/>
      <c r="I306" s="333"/>
      <c r="J306" s="319"/>
      <c r="K306" s="173"/>
    </row>
    <row r="307" spans="1:11" ht="15" customHeight="1" x14ac:dyDescent="0.35">
      <c r="A307" s="311"/>
      <c r="B307" s="312" t="s">
        <v>67</v>
      </c>
      <c r="C307" s="336"/>
      <c r="D307" s="334">
        <v>15</v>
      </c>
      <c r="E307" s="333">
        <v>15</v>
      </c>
      <c r="F307" s="334"/>
      <c r="G307" s="333"/>
      <c r="H307" s="334"/>
      <c r="I307" s="333"/>
      <c r="J307" s="319"/>
      <c r="K307" s="173"/>
    </row>
    <row r="308" spans="1:11" ht="15" customHeight="1" x14ac:dyDescent="0.35">
      <c r="A308" s="311"/>
      <c r="B308" s="335" t="s">
        <v>210</v>
      </c>
      <c r="C308" s="336"/>
      <c r="D308" s="334">
        <v>0.16</v>
      </c>
      <c r="E308" s="333">
        <v>0.16</v>
      </c>
      <c r="F308" s="334"/>
      <c r="G308" s="333"/>
      <c r="H308" s="334"/>
      <c r="I308" s="333"/>
      <c r="J308" s="319"/>
      <c r="K308" s="173"/>
    </row>
    <row r="309" spans="1:11" ht="24" customHeight="1" x14ac:dyDescent="0.35">
      <c r="A309" s="311" t="s">
        <v>335</v>
      </c>
      <c r="B309" s="312"/>
      <c r="C309" s="336" t="s">
        <v>172</v>
      </c>
      <c r="D309" s="340"/>
      <c r="E309" s="336"/>
      <c r="F309" s="334">
        <v>0.18</v>
      </c>
      <c r="G309" s="333">
        <v>8.3000000000000004E-2</v>
      </c>
      <c r="H309" s="334">
        <v>14</v>
      </c>
      <c r="I309" s="333">
        <v>70.7</v>
      </c>
      <c r="J309" s="334">
        <v>36.6</v>
      </c>
      <c r="K309" s="173" t="s">
        <v>355</v>
      </c>
    </row>
    <row r="310" spans="1:11" ht="15" customHeight="1" x14ac:dyDescent="0.35">
      <c r="A310" s="311"/>
      <c r="B310" s="312" t="s">
        <v>366</v>
      </c>
      <c r="C310" s="336"/>
      <c r="D310" s="340">
        <v>15.3</v>
      </c>
      <c r="E310" s="336">
        <v>15</v>
      </c>
      <c r="F310" s="340"/>
      <c r="G310" s="336"/>
      <c r="H310" s="340"/>
      <c r="I310" s="336"/>
      <c r="J310" s="340"/>
      <c r="K310" s="173"/>
    </row>
    <row r="311" spans="1:11" ht="15" customHeight="1" x14ac:dyDescent="0.35">
      <c r="A311" s="311"/>
      <c r="B311" s="312" t="s">
        <v>62</v>
      </c>
      <c r="C311" s="336"/>
      <c r="D311" s="340">
        <v>5</v>
      </c>
      <c r="E311" s="336">
        <v>5</v>
      </c>
      <c r="F311" s="340"/>
      <c r="G311" s="336"/>
      <c r="H311" s="340"/>
      <c r="I311" s="336"/>
      <c r="J311" s="340"/>
      <c r="K311" s="173"/>
    </row>
    <row r="312" spans="1:11" ht="15" customHeight="1" x14ac:dyDescent="0.35">
      <c r="A312" s="311"/>
      <c r="B312" s="312" t="s">
        <v>67</v>
      </c>
      <c r="C312" s="336"/>
      <c r="D312" s="340">
        <v>150</v>
      </c>
      <c r="E312" s="336">
        <v>150</v>
      </c>
      <c r="F312" s="340"/>
      <c r="G312" s="336"/>
      <c r="H312" s="340"/>
      <c r="I312" s="336"/>
      <c r="J312" s="340"/>
      <c r="K312" s="173"/>
    </row>
    <row r="313" spans="1:11" ht="23.25" customHeight="1" x14ac:dyDescent="0.35">
      <c r="A313" s="311" t="s">
        <v>211</v>
      </c>
      <c r="B313" s="335" t="s">
        <v>56</v>
      </c>
      <c r="C313" s="336">
        <v>20</v>
      </c>
      <c r="D313" s="334">
        <v>20</v>
      </c>
      <c r="E313" s="333">
        <v>20</v>
      </c>
      <c r="F313" s="334">
        <v>0.75</v>
      </c>
      <c r="G313" s="333">
        <v>0.98</v>
      </c>
      <c r="H313" s="334">
        <v>7.44</v>
      </c>
      <c r="I313" s="333">
        <v>41.7</v>
      </c>
      <c r="J313" s="334"/>
      <c r="K313" s="173" t="s">
        <v>193</v>
      </c>
    </row>
    <row r="314" spans="1:11" ht="22.5" customHeight="1" x14ac:dyDescent="0.35">
      <c r="A314" s="373" t="s">
        <v>54</v>
      </c>
      <c r="B314" s="287"/>
      <c r="C314" s="377">
        <v>100</v>
      </c>
      <c r="D314" s="376">
        <v>100</v>
      </c>
      <c r="E314" s="377">
        <v>100</v>
      </c>
      <c r="F314" s="378">
        <v>0.4</v>
      </c>
      <c r="G314" s="379">
        <v>0.4</v>
      </c>
      <c r="H314" s="378">
        <v>9.8000000000000007</v>
      </c>
      <c r="I314" s="379">
        <v>47</v>
      </c>
      <c r="J314" s="378">
        <v>10</v>
      </c>
      <c r="K314" s="173" t="s">
        <v>144</v>
      </c>
    </row>
    <row r="315" spans="1:11" ht="9.75" customHeight="1" x14ac:dyDescent="0.35">
      <c r="A315" s="287" t="s">
        <v>471</v>
      </c>
      <c r="B315" s="374"/>
      <c r="C315" s="379"/>
      <c r="D315" s="376"/>
      <c r="E315" s="377"/>
      <c r="F315" s="378"/>
      <c r="G315" s="379"/>
      <c r="H315" s="378"/>
      <c r="I315" s="379"/>
      <c r="J315" s="291"/>
      <c r="K315" s="173" t="s">
        <v>145</v>
      </c>
    </row>
    <row r="316" spans="1:11" ht="42" customHeight="1" thickBot="1" x14ac:dyDescent="0.4">
      <c r="A316" s="287" t="s">
        <v>187</v>
      </c>
      <c r="B316" s="287"/>
      <c r="C316" s="453">
        <v>20</v>
      </c>
      <c r="D316" s="376">
        <v>20</v>
      </c>
      <c r="E316" s="454">
        <v>20</v>
      </c>
      <c r="F316" s="334">
        <v>1.52</v>
      </c>
      <c r="G316" s="412">
        <v>0.16</v>
      </c>
      <c r="H316" s="334">
        <v>9.84</v>
      </c>
      <c r="I316" s="412">
        <v>47</v>
      </c>
      <c r="J316" s="334">
        <v>0</v>
      </c>
      <c r="K316" s="395" t="s">
        <v>192</v>
      </c>
    </row>
    <row r="317" spans="1:11" ht="15.75" customHeight="1" thickBot="1" x14ac:dyDescent="0.4">
      <c r="A317" s="418" t="s">
        <v>39</v>
      </c>
      <c r="B317" s="419"/>
      <c r="C317" s="420">
        <v>475</v>
      </c>
      <c r="D317" s="383"/>
      <c r="E317" s="421"/>
      <c r="F317" s="455">
        <f>F286+F298+F309+F313+F314+F316</f>
        <v>13.671104684525938</v>
      </c>
      <c r="G317" s="455">
        <f t="shared" ref="G317:J317" si="9">G286+G298+G309+G313+G314+G316</f>
        <v>12.838117351919053</v>
      </c>
      <c r="H317" s="455">
        <f t="shared" si="9"/>
        <v>65.097600679600603</v>
      </c>
      <c r="I317" s="455">
        <f t="shared" si="9"/>
        <v>486.22115724255002</v>
      </c>
      <c r="J317" s="455">
        <f t="shared" si="9"/>
        <v>77.637500000000003</v>
      </c>
      <c r="K317" s="348"/>
    </row>
    <row r="318" spans="1:11" ht="15.75" customHeight="1" thickBot="1" x14ac:dyDescent="0.4">
      <c r="A318" s="343" t="s">
        <v>63</v>
      </c>
      <c r="B318" s="387"/>
      <c r="C318" s="349">
        <f>C234+C238+C284+C317</f>
        <v>1543</v>
      </c>
      <c r="D318" s="456"/>
      <c r="E318" s="349"/>
      <c r="F318" s="371">
        <f>F234+F238+F284+F317</f>
        <v>40.441549088026626</v>
      </c>
      <c r="G318" s="347">
        <f>G234+G238+G284+G317</f>
        <v>40.2514564541342</v>
      </c>
      <c r="H318" s="371">
        <f>H234+H238+H284+H317</f>
        <v>193.97817668144307</v>
      </c>
      <c r="I318" s="347">
        <f>I234+I238+I284+I317</f>
        <v>1382.7024055152356</v>
      </c>
      <c r="J318" s="371">
        <f>J234+J238+J284+J317</f>
        <v>88.567499999999995</v>
      </c>
      <c r="K318" s="348"/>
    </row>
    <row r="319" spans="1:11" ht="15" customHeight="1" x14ac:dyDescent="0.35">
      <c r="A319" s="301"/>
      <c r="B319" s="301"/>
      <c r="C319" s="390"/>
      <c r="D319" s="360"/>
      <c r="E319" s="360"/>
      <c r="F319" s="423"/>
      <c r="G319" s="423"/>
      <c r="H319" s="423"/>
      <c r="I319" s="423"/>
      <c r="J319" s="423"/>
      <c r="K319" s="306"/>
    </row>
    <row r="320" spans="1:11" ht="15.75" customHeight="1" thickBot="1" x14ac:dyDescent="0.4">
      <c r="A320" s="300" t="s">
        <v>89</v>
      </c>
      <c r="B320" s="300"/>
      <c r="C320" s="302"/>
      <c r="D320" s="300"/>
      <c r="E320" s="283"/>
      <c r="K320" s="302"/>
    </row>
    <row r="321" spans="1:11" ht="23.25" customHeight="1" x14ac:dyDescent="0.35">
      <c r="A321" s="305" t="s">
        <v>5</v>
      </c>
      <c r="B321" s="306"/>
      <c r="C321" s="307" t="s">
        <v>6</v>
      </c>
      <c r="D321" s="392" t="s">
        <v>7</v>
      </c>
      <c r="E321" s="307" t="s">
        <v>7</v>
      </c>
      <c r="F321" s="621" t="s">
        <v>8</v>
      </c>
      <c r="G321" s="622"/>
      <c r="H321" s="623"/>
      <c r="I321" s="309" t="s">
        <v>9</v>
      </c>
      <c r="J321" s="310" t="s">
        <v>10</v>
      </c>
      <c r="K321" s="307" t="s">
        <v>65</v>
      </c>
    </row>
    <row r="322" spans="1:11" ht="15.75" customHeight="1" thickBot="1" x14ac:dyDescent="0.4">
      <c r="A322" s="311" t="s">
        <v>12</v>
      </c>
      <c r="B322" s="312"/>
      <c r="C322" s="313" t="s">
        <v>13</v>
      </c>
      <c r="D322" s="315" t="s">
        <v>14</v>
      </c>
      <c r="E322" s="313" t="s">
        <v>14</v>
      </c>
      <c r="F322" s="316"/>
      <c r="G322" s="317"/>
      <c r="H322" s="317"/>
      <c r="I322" s="318" t="s">
        <v>127</v>
      </c>
      <c r="J322" s="319"/>
      <c r="K322" s="313" t="s">
        <v>66</v>
      </c>
    </row>
    <row r="323" spans="1:11" ht="15.75" customHeight="1" thickBot="1" x14ac:dyDescent="0.4">
      <c r="A323" s="320"/>
      <c r="B323" s="321"/>
      <c r="C323" s="315"/>
      <c r="D323" s="457" t="s">
        <v>16</v>
      </c>
      <c r="E323" s="322" t="s">
        <v>17</v>
      </c>
      <c r="F323" s="323" t="s">
        <v>18</v>
      </c>
      <c r="G323" s="323" t="s">
        <v>19</v>
      </c>
      <c r="H323" s="324" t="s">
        <v>20</v>
      </c>
      <c r="I323" s="323" t="s">
        <v>21</v>
      </c>
      <c r="J323" s="325" t="s">
        <v>22</v>
      </c>
      <c r="K323" s="315"/>
    </row>
    <row r="324" spans="1:11" ht="15" customHeight="1" x14ac:dyDescent="0.35">
      <c r="A324" s="311"/>
      <c r="B324" s="326" t="s">
        <v>23</v>
      </c>
      <c r="C324" s="307"/>
      <c r="D324" s="425"/>
      <c r="E324" s="327"/>
      <c r="F324" s="357"/>
      <c r="G324" s="329"/>
      <c r="H324" s="357"/>
      <c r="I324" s="329"/>
      <c r="J324" s="357"/>
      <c r="K324" s="173"/>
    </row>
    <row r="325" spans="1:11" ht="23.25" customHeight="1" x14ac:dyDescent="0.35">
      <c r="A325" s="311" t="s">
        <v>291</v>
      </c>
      <c r="B325" s="312"/>
      <c r="C325" s="313" t="s">
        <v>306</v>
      </c>
      <c r="D325" s="425"/>
      <c r="E325" s="313"/>
      <c r="F325" s="334">
        <v>4.2421875</v>
      </c>
      <c r="G325" s="333">
        <v>3.2734375</v>
      </c>
      <c r="H325" s="334">
        <v>23.8671875</v>
      </c>
      <c r="I325" s="333">
        <v>152.9140625</v>
      </c>
      <c r="J325" s="334">
        <v>0.67</v>
      </c>
      <c r="K325" s="173" t="s">
        <v>107</v>
      </c>
    </row>
    <row r="326" spans="1:11" ht="15" customHeight="1" x14ac:dyDescent="0.35">
      <c r="A326" s="311"/>
      <c r="B326" s="312" t="s">
        <v>90</v>
      </c>
      <c r="C326" s="313"/>
      <c r="D326" s="425">
        <v>18</v>
      </c>
      <c r="E326" s="313">
        <v>18</v>
      </c>
      <c r="F326" s="334"/>
      <c r="G326" s="333"/>
      <c r="H326" s="334"/>
      <c r="I326" s="333"/>
      <c r="J326" s="334"/>
      <c r="K326" s="173"/>
    </row>
    <row r="327" spans="1:11" ht="15" customHeight="1" x14ac:dyDescent="0.35">
      <c r="A327" s="311"/>
      <c r="B327" s="312" t="s">
        <v>27</v>
      </c>
      <c r="C327" s="313"/>
      <c r="D327" s="425">
        <v>123</v>
      </c>
      <c r="E327" s="313">
        <v>123</v>
      </c>
      <c r="F327" s="334"/>
      <c r="G327" s="333"/>
      <c r="H327" s="334"/>
      <c r="I327" s="333"/>
      <c r="J327" s="334"/>
      <c r="K327" s="173"/>
    </row>
    <row r="328" spans="1:11" ht="15" customHeight="1" x14ac:dyDescent="0.35">
      <c r="A328" s="311"/>
      <c r="B328" s="312" t="s">
        <v>29</v>
      </c>
      <c r="C328" s="313"/>
      <c r="D328" s="425">
        <v>2</v>
      </c>
      <c r="E328" s="313">
        <v>2</v>
      </c>
      <c r="F328" s="334"/>
      <c r="G328" s="333"/>
      <c r="H328" s="334"/>
      <c r="I328" s="333"/>
      <c r="J328" s="334"/>
      <c r="K328" s="173"/>
    </row>
    <row r="329" spans="1:11" ht="15" customHeight="1" x14ac:dyDescent="0.35">
      <c r="A329" s="311"/>
      <c r="B329" s="335" t="s">
        <v>257</v>
      </c>
      <c r="C329" s="313"/>
      <c r="D329" s="425">
        <v>0.4</v>
      </c>
      <c r="E329" s="313">
        <v>0.4</v>
      </c>
      <c r="F329" s="334"/>
      <c r="G329" s="333"/>
      <c r="H329" s="334"/>
      <c r="I329" s="333"/>
      <c r="J329" s="334"/>
      <c r="K329" s="173"/>
    </row>
    <row r="330" spans="1:11" ht="15" customHeight="1" x14ac:dyDescent="0.35">
      <c r="A330" s="311"/>
      <c r="B330" s="312" t="s">
        <v>31</v>
      </c>
      <c r="C330" s="336"/>
      <c r="D330" s="334">
        <v>3</v>
      </c>
      <c r="E330" s="333">
        <v>3</v>
      </c>
      <c r="F330" s="334"/>
      <c r="G330" s="333"/>
      <c r="H330" s="334"/>
      <c r="I330" s="333"/>
      <c r="J330" s="334"/>
      <c r="K330" s="173"/>
    </row>
    <row r="331" spans="1:11" ht="23.25" customHeight="1" x14ac:dyDescent="0.35">
      <c r="A331" s="311" t="s">
        <v>32</v>
      </c>
      <c r="B331" s="312"/>
      <c r="C331" s="336" t="s">
        <v>298</v>
      </c>
      <c r="D331" s="319"/>
      <c r="E331" s="318"/>
      <c r="F331" s="334">
        <v>2.8522522522522524</v>
      </c>
      <c r="G331" s="333">
        <v>2.4126126126126128</v>
      </c>
      <c r="H331" s="334">
        <v>5.9868026394721046</v>
      </c>
      <c r="I331" s="333">
        <v>42.673951696147256</v>
      </c>
      <c r="J331" s="334">
        <v>1.17</v>
      </c>
      <c r="K331" s="173" t="s">
        <v>442</v>
      </c>
    </row>
    <row r="332" spans="1:11" ht="15" customHeight="1" x14ac:dyDescent="0.35">
      <c r="A332" s="311"/>
      <c r="B332" s="312" t="s">
        <v>34</v>
      </c>
      <c r="C332" s="336"/>
      <c r="D332" s="334">
        <v>2.5</v>
      </c>
      <c r="E332" s="333">
        <v>2.5</v>
      </c>
      <c r="F332" s="334"/>
      <c r="G332" s="333"/>
      <c r="H332" s="334"/>
      <c r="I332" s="333"/>
      <c r="J332" s="334"/>
      <c r="K332" s="173"/>
    </row>
    <row r="333" spans="1:11" ht="15" customHeight="1" x14ac:dyDescent="0.35">
      <c r="A333" s="311"/>
      <c r="B333" s="312" t="s">
        <v>29</v>
      </c>
      <c r="C333" s="336"/>
      <c r="D333" s="334">
        <v>6</v>
      </c>
      <c r="E333" s="333">
        <v>6</v>
      </c>
      <c r="F333" s="334"/>
      <c r="G333" s="333"/>
      <c r="H333" s="334"/>
      <c r="I333" s="333"/>
      <c r="J333" s="334"/>
      <c r="K333" s="173"/>
    </row>
    <row r="334" spans="1:11" ht="15" customHeight="1" x14ac:dyDescent="0.35">
      <c r="A334" s="314"/>
      <c r="B334" s="312" t="s">
        <v>27</v>
      </c>
      <c r="C334" s="336"/>
      <c r="D334" s="334">
        <v>90</v>
      </c>
      <c r="E334" s="333">
        <v>90</v>
      </c>
      <c r="F334" s="334"/>
      <c r="G334" s="333"/>
      <c r="H334" s="334"/>
      <c r="I334" s="333"/>
      <c r="J334" s="334"/>
      <c r="K334" s="173"/>
    </row>
    <row r="335" spans="1:11" ht="15" customHeight="1" x14ac:dyDescent="0.35">
      <c r="A335" s="314"/>
      <c r="B335" s="312" t="s">
        <v>28</v>
      </c>
      <c r="C335" s="336"/>
      <c r="D335" s="334">
        <v>108</v>
      </c>
      <c r="E335" s="333">
        <v>108</v>
      </c>
      <c r="F335" s="334"/>
      <c r="G335" s="333"/>
      <c r="H335" s="334"/>
      <c r="I335" s="333"/>
      <c r="J335" s="334"/>
      <c r="K335" s="173"/>
    </row>
    <row r="336" spans="1:11" ht="23.25" customHeight="1" x14ac:dyDescent="0.35">
      <c r="A336" s="311" t="s">
        <v>35</v>
      </c>
      <c r="B336" s="312"/>
      <c r="C336" s="337" t="s">
        <v>128</v>
      </c>
      <c r="D336" s="338"/>
      <c r="E336" s="339"/>
      <c r="F336" s="332">
        <v>1.915</v>
      </c>
      <c r="G336" s="333">
        <v>4.3549999999999995</v>
      </c>
      <c r="H336" s="334">
        <v>12.92</v>
      </c>
      <c r="I336" s="333">
        <v>98.5</v>
      </c>
      <c r="J336" s="340"/>
      <c r="K336" s="173" t="s">
        <v>449</v>
      </c>
    </row>
    <row r="337" spans="1:11" ht="15" customHeight="1" x14ac:dyDescent="0.35">
      <c r="A337" s="311"/>
      <c r="B337" s="312" t="s">
        <v>38</v>
      </c>
      <c r="C337" s="313"/>
      <c r="D337" s="341">
        <v>25</v>
      </c>
      <c r="E337" s="336">
        <v>25</v>
      </c>
      <c r="F337" s="341"/>
      <c r="G337" s="336"/>
      <c r="H337" s="336"/>
      <c r="I337" s="336"/>
      <c r="J337" s="341"/>
      <c r="K337" s="173"/>
    </row>
    <row r="338" spans="1:11" ht="15" customHeight="1" thickBot="1" x14ac:dyDescent="0.4">
      <c r="A338" s="311"/>
      <c r="B338" s="312" t="s">
        <v>31</v>
      </c>
      <c r="C338" s="313"/>
      <c r="D338" s="341">
        <v>5</v>
      </c>
      <c r="E338" s="336">
        <v>5</v>
      </c>
      <c r="F338" s="336" t="s">
        <v>3</v>
      </c>
      <c r="G338" s="458"/>
      <c r="H338" s="336"/>
      <c r="I338" s="336"/>
      <c r="J338" s="340"/>
      <c r="K338" s="173"/>
    </row>
    <row r="339" spans="1:11" ht="15.75" customHeight="1" thickBot="1" x14ac:dyDescent="0.4">
      <c r="A339" s="343" t="s">
        <v>39</v>
      </c>
      <c r="B339" s="344"/>
      <c r="C339" s="349">
        <f>143+180+40</f>
        <v>363</v>
      </c>
      <c r="D339" s="426"/>
      <c r="E339" s="322"/>
      <c r="F339" s="347">
        <f>F325+F331+F336</f>
        <v>9.009439752252252</v>
      </c>
      <c r="G339" s="459">
        <f>G325+G331+G336</f>
        <v>10.041050112612613</v>
      </c>
      <c r="H339" s="347">
        <f>H325+H331+H336</f>
        <v>42.773990139472104</v>
      </c>
      <c r="I339" s="347">
        <f>I325+I331+I336</f>
        <v>294.08801419614724</v>
      </c>
      <c r="J339" s="371">
        <f>J325+J331+J336</f>
        <v>1.8399999999999999</v>
      </c>
      <c r="K339" s="348"/>
    </row>
    <row r="340" spans="1:11" ht="15" customHeight="1" x14ac:dyDescent="0.35">
      <c r="A340" s="311"/>
      <c r="B340" s="301" t="s">
        <v>40</v>
      </c>
      <c r="C340" s="337"/>
      <c r="D340" s="425"/>
      <c r="E340" s="313"/>
      <c r="F340" s="334"/>
      <c r="G340" s="333"/>
      <c r="H340" s="334"/>
      <c r="I340" s="333"/>
      <c r="J340" s="334"/>
      <c r="K340" s="173"/>
    </row>
    <row r="341" spans="1:11" ht="15" customHeight="1" x14ac:dyDescent="0.35">
      <c r="A341" s="311" t="s">
        <v>158</v>
      </c>
      <c r="B341" s="312"/>
      <c r="C341" s="336">
        <v>150</v>
      </c>
      <c r="D341" s="334"/>
      <c r="E341" s="333"/>
      <c r="F341" s="334">
        <v>2</v>
      </c>
      <c r="G341" s="333">
        <v>2.5</v>
      </c>
      <c r="H341" s="334">
        <v>9.8800000000000008</v>
      </c>
      <c r="I341" s="333">
        <v>68.53</v>
      </c>
      <c r="J341" s="334">
        <v>1.08</v>
      </c>
      <c r="K341" s="173" t="s">
        <v>141</v>
      </c>
    </row>
    <row r="342" spans="1:11" ht="31.5" customHeight="1" thickBot="1" x14ac:dyDescent="0.4">
      <c r="A342" s="312" t="s">
        <v>328</v>
      </c>
      <c r="B342" s="312" t="s">
        <v>165</v>
      </c>
      <c r="C342" s="336"/>
      <c r="D342" s="334">
        <v>152</v>
      </c>
      <c r="E342" s="333">
        <v>150</v>
      </c>
      <c r="F342" s="334"/>
      <c r="G342" s="333"/>
      <c r="H342" s="334"/>
      <c r="I342" s="333"/>
      <c r="J342" s="334"/>
      <c r="K342" s="173"/>
    </row>
    <row r="343" spans="1:11" ht="15.75" customHeight="1" thickBot="1" x14ac:dyDescent="0.4">
      <c r="A343" s="343" t="s">
        <v>39</v>
      </c>
      <c r="B343" s="344"/>
      <c r="C343" s="349">
        <v>150</v>
      </c>
      <c r="D343" s="369"/>
      <c r="E343" s="351"/>
      <c r="F343" s="371">
        <f>F341</f>
        <v>2</v>
      </c>
      <c r="G343" s="347">
        <f t="shared" ref="G343:J343" si="10">G341</f>
        <v>2.5</v>
      </c>
      <c r="H343" s="371">
        <f t="shared" si="10"/>
        <v>9.8800000000000008</v>
      </c>
      <c r="I343" s="347">
        <f t="shared" si="10"/>
        <v>68.53</v>
      </c>
      <c r="J343" s="371">
        <f t="shared" si="10"/>
        <v>1.08</v>
      </c>
      <c r="K343" s="348"/>
    </row>
    <row r="344" spans="1:11" ht="15.75" customHeight="1" x14ac:dyDescent="0.35">
      <c r="A344" s="460"/>
      <c r="B344" s="326" t="s">
        <v>41</v>
      </c>
      <c r="C344" s="307"/>
      <c r="D344" s="424"/>
      <c r="E344" s="327"/>
      <c r="F344" s="461"/>
      <c r="G344" s="462"/>
      <c r="H344" s="461"/>
      <c r="I344" s="462"/>
      <c r="J344" s="461"/>
      <c r="K344" s="327"/>
    </row>
    <row r="345" spans="1:11" ht="28.5" customHeight="1" x14ac:dyDescent="0.35">
      <c r="A345" s="434" t="s">
        <v>457</v>
      </c>
      <c r="B345" s="435"/>
      <c r="C345" s="436">
        <v>30</v>
      </c>
      <c r="D345" s="437"/>
      <c r="E345" s="438"/>
      <c r="F345" s="439">
        <v>0.8649</v>
      </c>
      <c r="G345" s="440">
        <v>1.8540000000000001</v>
      </c>
      <c r="H345" s="439">
        <v>2.4123000000000001</v>
      </c>
      <c r="I345" s="440">
        <v>29.790000000000003</v>
      </c>
      <c r="J345" s="437">
        <v>2.79</v>
      </c>
      <c r="K345" s="438" t="s">
        <v>458</v>
      </c>
    </row>
    <row r="346" spans="1:11" ht="15.75" customHeight="1" x14ac:dyDescent="0.35">
      <c r="A346" s="409"/>
      <c r="B346" s="442" t="s">
        <v>459</v>
      </c>
      <c r="C346" s="436"/>
      <c r="D346" s="437">
        <v>46.6</v>
      </c>
      <c r="E346" s="438">
        <v>27.9</v>
      </c>
      <c r="F346" s="443"/>
      <c r="G346" s="440"/>
      <c r="H346" s="444"/>
      <c r="I346" s="445"/>
      <c r="J346" s="437"/>
      <c r="K346" s="438"/>
    </row>
    <row r="347" spans="1:11" ht="17.25" customHeight="1" x14ac:dyDescent="0.35">
      <c r="A347" s="409"/>
      <c r="B347" s="442" t="s">
        <v>62</v>
      </c>
      <c r="C347" s="436"/>
      <c r="D347" s="437">
        <v>0.6</v>
      </c>
      <c r="E347" s="438">
        <v>0.6</v>
      </c>
      <c r="F347" s="443"/>
      <c r="G347" s="440"/>
      <c r="H347" s="444"/>
      <c r="I347" s="445"/>
      <c r="J347" s="437"/>
      <c r="K347" s="438"/>
    </row>
    <row r="348" spans="1:11" ht="17.25" customHeight="1" x14ac:dyDescent="0.35">
      <c r="A348" s="409"/>
      <c r="B348" s="442" t="s">
        <v>133</v>
      </c>
      <c r="C348" s="436"/>
      <c r="D348" s="437">
        <v>1.8</v>
      </c>
      <c r="E348" s="438">
        <v>1.8</v>
      </c>
      <c r="F348" s="443"/>
      <c r="G348" s="440"/>
      <c r="H348" s="444"/>
      <c r="I348" s="445"/>
      <c r="J348" s="437"/>
      <c r="K348" s="438"/>
    </row>
    <row r="349" spans="1:11" ht="42.75" customHeight="1" x14ac:dyDescent="0.35">
      <c r="A349" s="414" t="s">
        <v>395</v>
      </c>
      <c r="B349" s="312"/>
      <c r="C349" s="337" t="s">
        <v>131</v>
      </c>
      <c r="D349" s="407"/>
      <c r="E349" s="410"/>
      <c r="F349" s="405">
        <v>5.6340000000000003</v>
      </c>
      <c r="G349" s="406">
        <v>5.0179999999999998</v>
      </c>
      <c r="H349" s="405">
        <v>9.9550000000000001</v>
      </c>
      <c r="I349" s="406">
        <v>115.14999999999999</v>
      </c>
      <c r="J349" s="405">
        <v>3.73</v>
      </c>
      <c r="K349" s="173" t="s">
        <v>181</v>
      </c>
    </row>
    <row r="350" spans="1:11" ht="15" customHeight="1" x14ac:dyDescent="0.35">
      <c r="A350" s="311"/>
      <c r="B350" s="312" t="s">
        <v>46</v>
      </c>
      <c r="C350" s="337"/>
      <c r="D350" s="340">
        <v>40.049999999999997</v>
      </c>
      <c r="E350" s="336">
        <v>30</v>
      </c>
      <c r="F350" s="334"/>
      <c r="G350" s="333"/>
      <c r="H350" s="334"/>
      <c r="I350" s="333"/>
      <c r="J350" s="319"/>
      <c r="K350" s="173"/>
    </row>
    <row r="351" spans="1:11" ht="15" customHeight="1" x14ac:dyDescent="0.35">
      <c r="A351" s="311"/>
      <c r="B351" s="312" t="s">
        <v>182</v>
      </c>
      <c r="C351" s="337"/>
      <c r="D351" s="340">
        <v>12.15</v>
      </c>
      <c r="E351" s="336">
        <v>12</v>
      </c>
      <c r="F351" s="334"/>
      <c r="G351" s="333"/>
      <c r="H351" s="334"/>
      <c r="I351" s="333"/>
      <c r="J351" s="319"/>
      <c r="K351" s="173"/>
    </row>
    <row r="352" spans="1:11" ht="15" customHeight="1" x14ac:dyDescent="0.35">
      <c r="A352" s="311"/>
      <c r="B352" s="312" t="s">
        <v>180</v>
      </c>
      <c r="C352" s="337"/>
      <c r="D352" s="340">
        <v>7.2</v>
      </c>
      <c r="E352" s="336">
        <v>6</v>
      </c>
      <c r="F352" s="334"/>
      <c r="G352" s="333"/>
      <c r="H352" s="334"/>
      <c r="I352" s="333"/>
      <c r="J352" s="319"/>
      <c r="K352" s="173"/>
    </row>
    <row r="353" spans="1:11" ht="15" customHeight="1" x14ac:dyDescent="0.35">
      <c r="A353" s="311"/>
      <c r="B353" s="312" t="s">
        <v>47</v>
      </c>
      <c r="C353" s="337"/>
      <c r="D353" s="340">
        <v>9.6</v>
      </c>
      <c r="E353" s="336">
        <v>7.5</v>
      </c>
      <c r="F353" s="334"/>
      <c r="G353" s="333"/>
      <c r="H353" s="334"/>
      <c r="I353" s="333"/>
      <c r="J353" s="319"/>
      <c r="K353" s="173"/>
    </row>
    <row r="354" spans="1:11" ht="15" customHeight="1" x14ac:dyDescent="0.35">
      <c r="A354" s="311"/>
      <c r="B354" s="312" t="s">
        <v>210</v>
      </c>
      <c r="C354" s="337"/>
      <c r="D354" s="340">
        <v>0.5</v>
      </c>
      <c r="E354" s="336">
        <v>0.5</v>
      </c>
      <c r="F354" s="334"/>
      <c r="G354" s="333"/>
      <c r="H354" s="334"/>
      <c r="I354" s="333"/>
      <c r="J354" s="319"/>
      <c r="K354" s="173"/>
    </row>
    <row r="355" spans="1:11" ht="15" customHeight="1" x14ac:dyDescent="0.35">
      <c r="A355" s="311"/>
      <c r="B355" s="335" t="s">
        <v>48</v>
      </c>
      <c r="C355" s="337"/>
      <c r="D355" s="340">
        <v>3</v>
      </c>
      <c r="E355" s="336">
        <v>3</v>
      </c>
      <c r="F355" s="334"/>
      <c r="G355" s="333"/>
      <c r="H355" s="334"/>
      <c r="I355" s="333"/>
      <c r="J355" s="319"/>
      <c r="K355" s="173"/>
    </row>
    <row r="356" spans="1:11" ht="15" customHeight="1" x14ac:dyDescent="0.35">
      <c r="A356" s="311"/>
      <c r="B356" s="312" t="s">
        <v>139</v>
      </c>
      <c r="C356" s="337"/>
      <c r="D356" s="340">
        <v>105</v>
      </c>
      <c r="E356" s="336">
        <v>105</v>
      </c>
      <c r="F356" s="334"/>
      <c r="G356" s="333"/>
      <c r="H356" s="334"/>
      <c r="I356" s="333"/>
      <c r="J356" s="319"/>
      <c r="K356" s="173"/>
    </row>
    <row r="357" spans="1:11" ht="27" customHeight="1" x14ac:dyDescent="0.35">
      <c r="A357" s="311"/>
      <c r="B357" s="312" t="s">
        <v>396</v>
      </c>
      <c r="C357" s="337"/>
      <c r="D357" s="340">
        <v>11.97</v>
      </c>
      <c r="E357" s="336">
        <v>11.4</v>
      </c>
      <c r="F357" s="334"/>
      <c r="G357" s="333"/>
      <c r="H357" s="334"/>
      <c r="I357" s="333"/>
      <c r="J357" s="319"/>
      <c r="K357" s="173"/>
    </row>
    <row r="358" spans="1:11" ht="15" customHeight="1" x14ac:dyDescent="0.35">
      <c r="A358" s="311"/>
      <c r="B358" s="312" t="s">
        <v>374</v>
      </c>
      <c r="C358" s="337"/>
      <c r="D358" s="340">
        <v>11.97</v>
      </c>
      <c r="E358" s="336">
        <v>11.4</v>
      </c>
      <c r="F358" s="334"/>
      <c r="G358" s="333"/>
      <c r="H358" s="334"/>
      <c r="I358" s="333"/>
      <c r="J358" s="319"/>
      <c r="K358" s="173"/>
    </row>
    <row r="359" spans="1:11" ht="15" customHeight="1" x14ac:dyDescent="0.35">
      <c r="A359" s="311"/>
      <c r="B359" s="312" t="s">
        <v>42</v>
      </c>
      <c r="C359" s="337"/>
      <c r="D359" s="340">
        <v>1.19</v>
      </c>
      <c r="E359" s="336">
        <v>1</v>
      </c>
      <c r="F359" s="334"/>
      <c r="G359" s="333"/>
      <c r="H359" s="334"/>
      <c r="I359" s="333"/>
      <c r="J359" s="319"/>
      <c r="K359" s="173"/>
    </row>
    <row r="360" spans="1:11" ht="15" customHeight="1" x14ac:dyDescent="0.35">
      <c r="A360" s="311"/>
      <c r="B360" s="312" t="s">
        <v>397</v>
      </c>
      <c r="C360" s="337"/>
      <c r="D360" s="340">
        <v>0.96</v>
      </c>
      <c r="E360" s="336">
        <v>0.8</v>
      </c>
      <c r="F360" s="334"/>
      <c r="G360" s="333"/>
      <c r="H360" s="334"/>
      <c r="I360" s="333"/>
      <c r="J360" s="319"/>
      <c r="K360" s="173"/>
    </row>
    <row r="361" spans="1:11" ht="15" customHeight="1" x14ac:dyDescent="0.35">
      <c r="A361" s="311"/>
      <c r="B361" s="312" t="s">
        <v>183</v>
      </c>
      <c r="C361" s="337"/>
      <c r="D361" s="340">
        <v>1</v>
      </c>
      <c r="E361" s="336">
        <v>1</v>
      </c>
      <c r="F361" s="334"/>
      <c r="G361" s="333"/>
      <c r="H361" s="334"/>
      <c r="I361" s="333"/>
      <c r="J361" s="319"/>
      <c r="K361" s="173"/>
    </row>
    <row r="362" spans="1:11" ht="15" customHeight="1" x14ac:dyDescent="0.35">
      <c r="A362" s="311"/>
      <c r="B362" s="312" t="s">
        <v>257</v>
      </c>
      <c r="C362" s="337"/>
      <c r="D362" s="340">
        <v>0.1</v>
      </c>
      <c r="E362" s="336">
        <v>0.1</v>
      </c>
      <c r="F362" s="334"/>
      <c r="G362" s="333"/>
      <c r="H362" s="334"/>
      <c r="I362" s="333"/>
      <c r="J362" s="319"/>
      <c r="K362" s="173"/>
    </row>
    <row r="363" spans="1:11" ht="15" customHeight="1" x14ac:dyDescent="0.35">
      <c r="A363" s="311"/>
      <c r="B363" s="312" t="s">
        <v>50</v>
      </c>
      <c r="C363" s="337"/>
      <c r="D363" s="340"/>
      <c r="E363" s="336">
        <v>14.3</v>
      </c>
      <c r="F363" s="334"/>
      <c r="G363" s="333"/>
      <c r="H363" s="334"/>
      <c r="I363" s="333"/>
      <c r="J363" s="319"/>
      <c r="K363" s="173"/>
    </row>
    <row r="364" spans="1:11" ht="29.25" customHeight="1" x14ac:dyDescent="0.35">
      <c r="A364" s="311" t="s">
        <v>409</v>
      </c>
      <c r="B364" s="312"/>
      <c r="C364" s="341">
        <v>50</v>
      </c>
      <c r="D364" s="336"/>
      <c r="E364" s="340"/>
      <c r="F364" s="332">
        <v>8.4239742446840733</v>
      </c>
      <c r="G364" s="333">
        <v>9.3470281954135306</v>
      </c>
      <c r="H364" s="333">
        <v>8.2244270056516555</v>
      </c>
      <c r="I364" s="333">
        <v>150.75893592886572</v>
      </c>
      <c r="J364" s="332">
        <v>0.6</v>
      </c>
      <c r="K364" s="173" t="s">
        <v>410</v>
      </c>
    </row>
    <row r="365" spans="1:11" ht="18" customHeight="1" x14ac:dyDescent="0.35">
      <c r="A365" s="311"/>
      <c r="B365" s="312" t="s">
        <v>392</v>
      </c>
      <c r="C365" s="341"/>
      <c r="D365" s="336">
        <v>36.57</v>
      </c>
      <c r="E365" s="340">
        <v>35</v>
      </c>
      <c r="F365" s="338"/>
      <c r="G365" s="338"/>
      <c r="H365" s="338"/>
      <c r="I365" s="338"/>
      <c r="J365" s="341"/>
      <c r="K365" s="173"/>
    </row>
    <row r="366" spans="1:11" ht="14.25" customHeight="1" x14ac:dyDescent="0.35">
      <c r="A366" s="311"/>
      <c r="B366" s="312" t="s">
        <v>374</v>
      </c>
      <c r="C366" s="341"/>
      <c r="D366" s="336">
        <v>36.57</v>
      </c>
      <c r="E366" s="340">
        <v>35</v>
      </c>
      <c r="F366" s="338"/>
      <c r="G366" s="338"/>
      <c r="H366" s="339"/>
      <c r="I366" s="361"/>
      <c r="J366" s="338"/>
      <c r="K366" s="173"/>
    </row>
    <row r="367" spans="1:11" ht="11.25" customHeight="1" x14ac:dyDescent="0.35">
      <c r="A367" s="311"/>
      <c r="B367" s="312" t="s">
        <v>42</v>
      </c>
      <c r="C367" s="341"/>
      <c r="D367" s="336">
        <v>10.8</v>
      </c>
      <c r="E367" s="340">
        <v>9</v>
      </c>
      <c r="F367" s="338"/>
      <c r="G367" s="338"/>
      <c r="H367" s="339"/>
      <c r="I367" s="340"/>
      <c r="J367" s="341"/>
      <c r="K367" s="173"/>
    </row>
    <row r="368" spans="1:11" ht="15" customHeight="1" x14ac:dyDescent="0.35">
      <c r="A368" s="311"/>
      <c r="B368" s="335" t="s">
        <v>133</v>
      </c>
      <c r="C368" s="341"/>
      <c r="D368" s="336">
        <v>1</v>
      </c>
      <c r="E368" s="340">
        <v>1</v>
      </c>
      <c r="F368" s="338"/>
      <c r="G368" s="338"/>
      <c r="H368" s="339"/>
      <c r="I368" s="340"/>
      <c r="J368" s="341"/>
      <c r="K368" s="173"/>
    </row>
    <row r="369" spans="1:13" ht="15" customHeight="1" x14ac:dyDescent="0.35">
      <c r="A369" s="311"/>
      <c r="B369" s="312" t="s">
        <v>187</v>
      </c>
      <c r="C369" s="341"/>
      <c r="D369" s="336">
        <v>8</v>
      </c>
      <c r="E369" s="340">
        <v>8</v>
      </c>
      <c r="F369" s="338"/>
      <c r="G369" s="338"/>
      <c r="H369" s="339"/>
      <c r="I369" s="340"/>
      <c r="J369" s="341"/>
      <c r="K369" s="173"/>
    </row>
    <row r="370" spans="1:13" ht="15" customHeight="1" x14ac:dyDescent="0.35">
      <c r="A370" s="311"/>
      <c r="B370" s="312" t="s">
        <v>139</v>
      </c>
      <c r="C370" s="341"/>
      <c r="D370" s="333">
        <v>10</v>
      </c>
      <c r="E370" s="334">
        <v>10</v>
      </c>
      <c r="F370" s="338"/>
      <c r="G370" s="338"/>
      <c r="H370" s="339"/>
      <c r="I370" s="340"/>
      <c r="J370" s="341"/>
      <c r="K370" s="173"/>
    </row>
    <row r="371" spans="1:13" ht="15" customHeight="1" x14ac:dyDescent="0.35">
      <c r="A371" s="311"/>
      <c r="B371" s="312" t="s">
        <v>91</v>
      </c>
      <c r="C371" s="341"/>
      <c r="D371" s="336">
        <v>5</v>
      </c>
      <c r="E371" s="340">
        <v>5</v>
      </c>
      <c r="F371" s="338"/>
      <c r="G371" s="338"/>
      <c r="H371" s="339"/>
      <c r="I371" s="340"/>
      <c r="J371" s="341"/>
      <c r="K371" s="173"/>
    </row>
    <row r="372" spans="1:13" ht="15" customHeight="1" x14ac:dyDescent="0.35">
      <c r="A372" s="311"/>
      <c r="B372" s="312" t="s">
        <v>210</v>
      </c>
      <c r="C372" s="341"/>
      <c r="D372" s="336">
        <v>0.5</v>
      </c>
      <c r="E372" s="336">
        <v>0.5</v>
      </c>
      <c r="F372" s="361"/>
      <c r="G372" s="339"/>
      <c r="H372" s="339"/>
      <c r="I372" s="362"/>
      <c r="J372" s="340"/>
      <c r="K372" s="173"/>
      <c r="M372" s="363"/>
    </row>
    <row r="373" spans="1:13" ht="15" customHeight="1" x14ac:dyDescent="0.35">
      <c r="A373" s="311"/>
      <c r="B373" s="312" t="s">
        <v>50</v>
      </c>
      <c r="C373" s="341"/>
      <c r="D373" s="336"/>
      <c r="E373" s="336">
        <v>60</v>
      </c>
      <c r="F373" s="361"/>
      <c r="G373" s="339"/>
      <c r="H373" s="339"/>
      <c r="I373" s="362"/>
      <c r="J373" s="340"/>
      <c r="K373" s="173"/>
    </row>
    <row r="374" spans="1:13" ht="15" customHeight="1" x14ac:dyDescent="0.35">
      <c r="A374" s="311"/>
      <c r="B374" s="312" t="s">
        <v>133</v>
      </c>
      <c r="C374" s="341"/>
      <c r="D374" s="336">
        <v>0.6</v>
      </c>
      <c r="E374" s="336">
        <v>0.6</v>
      </c>
      <c r="F374" s="361"/>
      <c r="G374" s="339"/>
      <c r="H374" s="339"/>
      <c r="I374" s="362"/>
      <c r="J374" s="340"/>
      <c r="K374" s="173"/>
    </row>
    <row r="375" spans="1:13" ht="26" x14ac:dyDescent="0.35">
      <c r="A375" s="311" t="s">
        <v>375</v>
      </c>
      <c r="B375" s="312"/>
      <c r="C375" s="337" t="s">
        <v>382</v>
      </c>
      <c r="D375" s="340"/>
      <c r="E375" s="336"/>
      <c r="F375" s="334">
        <v>2.2439999999999998</v>
      </c>
      <c r="G375" s="333">
        <v>4.048</v>
      </c>
      <c r="H375" s="334">
        <v>8.6789999999999985</v>
      </c>
      <c r="I375" s="333">
        <v>84.7</v>
      </c>
      <c r="J375" s="334">
        <v>18.787999999999997</v>
      </c>
      <c r="K375" s="173" t="s">
        <v>407</v>
      </c>
    </row>
    <row r="376" spans="1:13" x14ac:dyDescent="0.35">
      <c r="A376" s="311"/>
      <c r="B376" s="312" t="s">
        <v>209</v>
      </c>
      <c r="C376" s="337"/>
      <c r="D376" s="340">
        <v>157.6</v>
      </c>
      <c r="E376" s="336">
        <v>126</v>
      </c>
      <c r="F376" s="334"/>
      <c r="G376" s="333"/>
      <c r="H376" s="334"/>
      <c r="I376" s="333"/>
      <c r="J376" s="319"/>
      <c r="K376" s="173"/>
    </row>
    <row r="377" spans="1:13" x14ac:dyDescent="0.35">
      <c r="A377" s="311"/>
      <c r="B377" s="312" t="s">
        <v>133</v>
      </c>
      <c r="C377" s="337"/>
      <c r="D377" s="340">
        <v>3.85</v>
      </c>
      <c r="E377" s="336">
        <v>3.85</v>
      </c>
      <c r="F377" s="334"/>
      <c r="G377" s="333"/>
      <c r="H377" s="334"/>
      <c r="I377" s="333"/>
      <c r="J377" s="319"/>
      <c r="K377" s="173"/>
    </row>
    <row r="378" spans="1:13" x14ac:dyDescent="0.35">
      <c r="A378" s="311"/>
      <c r="B378" s="312" t="s">
        <v>85</v>
      </c>
      <c r="C378" s="337"/>
      <c r="D378" s="340">
        <v>2.75</v>
      </c>
      <c r="E378" s="336">
        <v>2.2000000000000002</v>
      </c>
      <c r="F378" s="334"/>
      <c r="G378" s="333"/>
      <c r="H378" s="334"/>
      <c r="I378" s="333"/>
      <c r="J378" s="319"/>
      <c r="K378" s="173"/>
    </row>
    <row r="379" spans="1:13" x14ac:dyDescent="0.35">
      <c r="A379" s="311"/>
      <c r="B379" s="312" t="s">
        <v>109</v>
      </c>
      <c r="C379" s="337"/>
      <c r="D379" s="340">
        <v>5.28</v>
      </c>
      <c r="E379" s="336">
        <v>4.4000000000000004</v>
      </c>
      <c r="F379" s="334"/>
      <c r="G379" s="333"/>
      <c r="H379" s="334"/>
      <c r="I379" s="333"/>
      <c r="J379" s="319"/>
      <c r="K379" s="173"/>
    </row>
    <row r="380" spans="1:13" x14ac:dyDescent="0.35">
      <c r="A380" s="311"/>
      <c r="B380" s="312" t="s">
        <v>146</v>
      </c>
      <c r="C380" s="337"/>
      <c r="D380" s="340">
        <v>2.64</v>
      </c>
      <c r="E380" s="336">
        <v>2.64</v>
      </c>
      <c r="F380" s="334"/>
      <c r="G380" s="333"/>
      <c r="H380" s="334"/>
      <c r="I380" s="333"/>
      <c r="J380" s="319"/>
      <c r="K380" s="173"/>
    </row>
    <row r="381" spans="1:13" x14ac:dyDescent="0.35">
      <c r="A381" s="311"/>
      <c r="B381" s="312" t="s">
        <v>96</v>
      </c>
      <c r="C381" s="337"/>
      <c r="D381" s="340">
        <v>1.32</v>
      </c>
      <c r="E381" s="336">
        <v>1.32</v>
      </c>
      <c r="F381" s="334"/>
      <c r="G381" s="333"/>
      <c r="H381" s="334"/>
      <c r="I381" s="333"/>
      <c r="J381" s="319"/>
      <c r="K381" s="173"/>
    </row>
    <row r="382" spans="1:13" x14ac:dyDescent="0.35">
      <c r="A382" s="311"/>
      <c r="B382" s="312" t="s">
        <v>62</v>
      </c>
      <c r="C382" s="337"/>
      <c r="D382" s="340">
        <v>0.8</v>
      </c>
      <c r="E382" s="336">
        <v>0.8</v>
      </c>
      <c r="F382" s="334"/>
      <c r="G382" s="333"/>
      <c r="H382" s="334"/>
      <c r="I382" s="333"/>
      <c r="J382" s="319"/>
      <c r="K382" s="173"/>
    </row>
    <row r="383" spans="1:13" x14ac:dyDescent="0.35">
      <c r="A383" s="311"/>
      <c r="B383" s="312" t="s">
        <v>243</v>
      </c>
      <c r="C383" s="337"/>
      <c r="D383" s="340">
        <v>0.4</v>
      </c>
      <c r="E383" s="336">
        <v>0.4</v>
      </c>
      <c r="F383" s="334"/>
      <c r="G383" s="333"/>
      <c r="H383" s="334"/>
      <c r="I383" s="333"/>
      <c r="J383" s="319"/>
      <c r="K383" s="173"/>
    </row>
    <row r="384" spans="1:13" ht="26.25" customHeight="1" x14ac:dyDescent="0.35">
      <c r="A384" s="311" t="s">
        <v>432</v>
      </c>
      <c r="B384" s="312"/>
      <c r="C384" s="337">
        <v>150</v>
      </c>
      <c r="D384" s="340"/>
      <c r="E384" s="410"/>
      <c r="F384" s="334">
        <v>0.33</v>
      </c>
      <c r="G384" s="333">
        <v>1.4999999999999999E-2</v>
      </c>
      <c r="H384" s="334">
        <v>10.83</v>
      </c>
      <c r="I384" s="333">
        <v>44.85</v>
      </c>
      <c r="J384" s="334">
        <v>0</v>
      </c>
      <c r="K384" s="173" t="s">
        <v>148</v>
      </c>
    </row>
    <row r="385" spans="1:11" ht="15" customHeight="1" x14ac:dyDescent="0.35">
      <c r="A385" s="311"/>
      <c r="B385" s="312" t="s">
        <v>433</v>
      </c>
      <c r="C385" s="337"/>
      <c r="D385" s="340">
        <v>15.3</v>
      </c>
      <c r="E385" s="410">
        <v>15</v>
      </c>
      <c r="F385" s="334"/>
      <c r="G385" s="333"/>
      <c r="H385" s="334"/>
      <c r="I385" s="333"/>
      <c r="J385" s="334"/>
      <c r="K385" s="173"/>
    </row>
    <row r="386" spans="1:11" ht="24" customHeight="1" x14ac:dyDescent="0.35">
      <c r="A386" s="311"/>
      <c r="B386" s="312" t="s">
        <v>233</v>
      </c>
      <c r="C386" s="337"/>
      <c r="D386" s="340"/>
      <c r="E386" s="410">
        <v>27.6</v>
      </c>
      <c r="F386" s="334"/>
      <c r="G386" s="333"/>
      <c r="H386" s="334"/>
      <c r="I386" s="333"/>
      <c r="J386" s="334"/>
      <c r="K386" s="173"/>
    </row>
    <row r="387" spans="1:11" ht="15" customHeight="1" x14ac:dyDescent="0.35">
      <c r="A387" s="311"/>
      <c r="B387" s="312" t="s">
        <v>28</v>
      </c>
      <c r="C387" s="337"/>
      <c r="D387" s="340">
        <v>152</v>
      </c>
      <c r="E387" s="410">
        <v>152</v>
      </c>
      <c r="F387" s="334"/>
      <c r="G387" s="333"/>
      <c r="H387" s="334"/>
      <c r="I387" s="333"/>
      <c r="J387" s="334"/>
      <c r="K387" s="173"/>
    </row>
    <row r="388" spans="1:11" ht="16.5" customHeight="1" x14ac:dyDescent="0.35">
      <c r="A388" s="311"/>
      <c r="B388" s="312" t="s">
        <v>62</v>
      </c>
      <c r="C388" s="313"/>
      <c r="D388" s="340">
        <v>5</v>
      </c>
      <c r="E388" s="336">
        <v>5</v>
      </c>
      <c r="F388" s="334"/>
      <c r="G388" s="333"/>
      <c r="H388" s="334"/>
      <c r="I388" s="333"/>
      <c r="J388" s="334"/>
      <c r="K388" s="333"/>
    </row>
    <row r="389" spans="1:11" ht="39" customHeight="1" thickBot="1" x14ac:dyDescent="0.4">
      <c r="A389" s="311" t="s">
        <v>242</v>
      </c>
      <c r="B389" s="312"/>
      <c r="C389" s="336">
        <v>35</v>
      </c>
      <c r="D389" s="340">
        <v>35</v>
      </c>
      <c r="E389" s="336">
        <v>35</v>
      </c>
      <c r="F389" s="412">
        <v>2.3076923076923075</v>
      </c>
      <c r="G389" s="412">
        <v>0.41958041958041958</v>
      </c>
      <c r="H389" s="412">
        <v>13.846153846153847</v>
      </c>
      <c r="I389" s="412">
        <v>69.230769230769241</v>
      </c>
      <c r="J389" s="463"/>
      <c r="K389" s="395" t="s">
        <v>191</v>
      </c>
    </row>
    <row r="390" spans="1:11" ht="15.75" customHeight="1" thickBot="1" x14ac:dyDescent="0.4">
      <c r="A390" s="343" t="s">
        <v>39</v>
      </c>
      <c r="B390" s="344"/>
      <c r="C390" s="349">
        <v>535</v>
      </c>
      <c r="D390" s="369"/>
      <c r="E390" s="370"/>
      <c r="F390" s="347">
        <f>F345+F349+F364+F375+F384+F389</f>
        <v>19.804566552376379</v>
      </c>
      <c r="G390" s="347">
        <f t="shared" ref="G390:J390" si="11">G345+G349+G364+G375+G384+G389</f>
        <v>20.701608614993951</v>
      </c>
      <c r="H390" s="347">
        <f t="shared" si="11"/>
        <v>53.946880851805503</v>
      </c>
      <c r="I390" s="347">
        <f t="shared" si="11"/>
        <v>494.47970515963493</v>
      </c>
      <c r="J390" s="347">
        <f t="shared" si="11"/>
        <v>25.907999999999994</v>
      </c>
      <c r="K390" s="348"/>
    </row>
    <row r="391" spans="1:11" ht="24" customHeight="1" x14ac:dyDescent="0.35">
      <c r="A391" s="312"/>
      <c r="B391" s="301" t="s">
        <v>307</v>
      </c>
      <c r="C391" s="336"/>
      <c r="D391" s="340"/>
      <c r="E391" s="336"/>
      <c r="F391" s="334"/>
      <c r="G391" s="309"/>
      <c r="H391" s="334"/>
      <c r="I391" s="309"/>
      <c r="J391" s="334"/>
      <c r="K391" s="173"/>
    </row>
    <row r="392" spans="1:11" ht="23.25" customHeight="1" x14ac:dyDescent="0.35">
      <c r="A392" s="373" t="s">
        <v>346</v>
      </c>
      <c r="B392" s="374"/>
      <c r="C392" s="375" t="s">
        <v>287</v>
      </c>
      <c r="D392" s="376"/>
      <c r="E392" s="377"/>
      <c r="F392" s="378">
        <v>9.75</v>
      </c>
      <c r="G392" s="379">
        <v>12.77</v>
      </c>
      <c r="H392" s="378">
        <v>17.87</v>
      </c>
      <c r="I392" s="379">
        <v>250.55</v>
      </c>
      <c r="J392" s="378">
        <v>0.3</v>
      </c>
      <c r="K392" s="173" t="s">
        <v>245</v>
      </c>
    </row>
    <row r="393" spans="1:11" ht="15" customHeight="1" x14ac:dyDescent="0.35">
      <c r="A393" s="373"/>
      <c r="B393" s="312" t="s">
        <v>57</v>
      </c>
      <c r="C393" s="375"/>
      <c r="D393" s="376">
        <v>102</v>
      </c>
      <c r="E393" s="377">
        <v>85</v>
      </c>
      <c r="F393" s="378"/>
      <c r="G393" s="379"/>
      <c r="H393" s="378"/>
      <c r="I393" s="379"/>
      <c r="J393" s="378"/>
      <c r="K393" s="173"/>
    </row>
    <row r="394" spans="1:11" ht="15" customHeight="1" x14ac:dyDescent="0.35">
      <c r="A394" s="373"/>
      <c r="B394" s="374" t="s">
        <v>168</v>
      </c>
      <c r="C394" s="375"/>
      <c r="D394" s="376">
        <v>51</v>
      </c>
      <c r="E394" s="377">
        <v>51</v>
      </c>
      <c r="F394" s="378"/>
      <c r="G394" s="379"/>
      <c r="H394" s="378"/>
      <c r="I394" s="379"/>
      <c r="J394" s="378"/>
      <c r="K394" s="173"/>
    </row>
    <row r="395" spans="1:11" ht="15" customHeight="1" x14ac:dyDescent="0.35">
      <c r="A395" s="373"/>
      <c r="B395" s="374" t="s">
        <v>341</v>
      </c>
      <c r="C395" s="375"/>
      <c r="D395" s="376">
        <v>13.26</v>
      </c>
      <c r="E395" s="377">
        <v>13</v>
      </c>
      <c r="F395" s="378"/>
      <c r="G395" s="379"/>
      <c r="H395" s="378"/>
      <c r="I395" s="379"/>
      <c r="J395" s="378"/>
      <c r="K395" s="173"/>
    </row>
    <row r="396" spans="1:11" ht="15" customHeight="1" x14ac:dyDescent="0.35">
      <c r="A396" s="373"/>
      <c r="B396" s="374" t="s">
        <v>58</v>
      </c>
      <c r="C396" s="375"/>
      <c r="D396" s="376">
        <v>2.6</v>
      </c>
      <c r="E396" s="377">
        <v>2.6</v>
      </c>
      <c r="F396" s="378"/>
      <c r="G396" s="379"/>
      <c r="H396" s="378"/>
      <c r="I396" s="379"/>
      <c r="J396" s="378"/>
      <c r="K396" s="173"/>
    </row>
    <row r="397" spans="1:11" ht="16.5" customHeight="1" x14ac:dyDescent="0.35">
      <c r="A397" s="373"/>
      <c r="B397" s="374" t="s">
        <v>210</v>
      </c>
      <c r="C397" s="375"/>
      <c r="D397" s="376">
        <v>0.3</v>
      </c>
      <c r="E397" s="377">
        <v>0.3</v>
      </c>
      <c r="F397" s="378"/>
      <c r="G397" s="379"/>
      <c r="H397" s="378"/>
      <c r="I397" s="379"/>
      <c r="J397" s="378"/>
      <c r="K397" s="173"/>
    </row>
    <row r="398" spans="1:11" ht="15" customHeight="1" x14ac:dyDescent="0.35">
      <c r="A398" s="373"/>
      <c r="B398" s="374" t="s">
        <v>215</v>
      </c>
      <c r="C398" s="375"/>
      <c r="D398" s="376"/>
      <c r="E398" s="377">
        <v>130</v>
      </c>
      <c r="F398" s="378"/>
      <c r="G398" s="379"/>
      <c r="H398" s="378"/>
      <c r="I398" s="379"/>
      <c r="J398" s="378"/>
      <c r="K398" s="173"/>
    </row>
    <row r="399" spans="1:11" ht="23.25" customHeight="1" x14ac:dyDescent="0.35">
      <c r="A399" s="311" t="s">
        <v>129</v>
      </c>
      <c r="B399" s="312"/>
      <c r="C399" s="336" t="s">
        <v>172</v>
      </c>
      <c r="D399" s="340"/>
      <c r="E399" s="336"/>
      <c r="F399" s="340">
        <v>0.04</v>
      </c>
      <c r="G399" s="336">
        <v>0.01</v>
      </c>
      <c r="H399" s="340">
        <v>5.01</v>
      </c>
      <c r="I399" s="336">
        <v>19.95</v>
      </c>
      <c r="J399" s="340">
        <v>0.02</v>
      </c>
      <c r="K399" s="173" t="s">
        <v>444</v>
      </c>
    </row>
    <row r="400" spans="1:11" ht="15" customHeight="1" x14ac:dyDescent="0.35">
      <c r="A400" s="311"/>
      <c r="B400" s="312" t="s">
        <v>241</v>
      </c>
      <c r="C400" s="336"/>
      <c r="D400" s="340">
        <v>0.4</v>
      </c>
      <c r="E400" s="336">
        <v>0.4</v>
      </c>
      <c r="F400" s="340"/>
      <c r="G400" s="336"/>
      <c r="H400" s="340"/>
      <c r="I400" s="336"/>
      <c r="J400" s="340"/>
      <c r="K400" s="173"/>
    </row>
    <row r="401" spans="1:11" ht="15" customHeight="1" x14ac:dyDescent="0.35">
      <c r="A401" s="311"/>
      <c r="B401" s="312" t="s">
        <v>29</v>
      </c>
      <c r="C401" s="336"/>
      <c r="D401" s="340">
        <v>5</v>
      </c>
      <c r="E401" s="336">
        <v>5</v>
      </c>
      <c r="F401" s="340"/>
      <c r="G401" s="336"/>
      <c r="H401" s="340"/>
      <c r="I401" s="336"/>
      <c r="J401" s="340"/>
      <c r="K401" s="173"/>
    </row>
    <row r="402" spans="1:11" ht="15" customHeight="1" x14ac:dyDescent="0.35">
      <c r="A402" s="311"/>
      <c r="B402" s="312" t="s">
        <v>28</v>
      </c>
      <c r="C402" s="336"/>
      <c r="D402" s="340">
        <v>150</v>
      </c>
      <c r="E402" s="336">
        <v>150</v>
      </c>
      <c r="F402" s="340"/>
      <c r="G402" s="336"/>
      <c r="H402" s="340"/>
      <c r="I402" s="336"/>
      <c r="J402" s="340"/>
      <c r="K402" s="173"/>
    </row>
    <row r="403" spans="1:11" ht="15" customHeight="1" x14ac:dyDescent="0.35">
      <c r="A403" s="311" t="s">
        <v>211</v>
      </c>
      <c r="B403" s="312" t="s">
        <v>263</v>
      </c>
      <c r="C403" s="336">
        <v>15</v>
      </c>
      <c r="D403" s="340">
        <v>15</v>
      </c>
      <c r="E403" s="336">
        <v>15</v>
      </c>
      <c r="F403" s="378">
        <v>1.35</v>
      </c>
      <c r="G403" s="379">
        <v>2.7</v>
      </c>
      <c r="H403" s="378">
        <v>9.6</v>
      </c>
      <c r="I403" s="379">
        <v>67.47</v>
      </c>
      <c r="J403" s="378"/>
      <c r="K403" s="173"/>
    </row>
    <row r="404" spans="1:11" ht="22.5" customHeight="1" x14ac:dyDescent="0.35">
      <c r="A404" s="311" t="s">
        <v>187</v>
      </c>
      <c r="B404" s="312"/>
      <c r="C404" s="336">
        <v>25</v>
      </c>
      <c r="D404" s="334">
        <v>25</v>
      </c>
      <c r="E404" s="333">
        <v>25</v>
      </c>
      <c r="F404" s="334">
        <v>1.9</v>
      </c>
      <c r="G404" s="333">
        <v>0.2</v>
      </c>
      <c r="H404" s="334">
        <v>12.3</v>
      </c>
      <c r="I404" s="333">
        <v>58.75</v>
      </c>
      <c r="J404" s="334">
        <v>0</v>
      </c>
      <c r="K404" s="173" t="s">
        <v>192</v>
      </c>
    </row>
    <row r="405" spans="1:11" ht="24.75" customHeight="1" thickBot="1" x14ac:dyDescent="0.4">
      <c r="A405" s="311" t="s">
        <v>339</v>
      </c>
      <c r="B405" s="312"/>
      <c r="C405" s="313">
        <v>125</v>
      </c>
      <c r="D405" s="340">
        <v>125</v>
      </c>
      <c r="E405" s="336">
        <v>125</v>
      </c>
      <c r="F405" s="334">
        <v>0.6</v>
      </c>
      <c r="G405" s="333">
        <v>0</v>
      </c>
      <c r="H405" s="334">
        <v>12.6</v>
      </c>
      <c r="I405" s="412">
        <v>53.34</v>
      </c>
      <c r="J405" s="334">
        <v>2.5</v>
      </c>
      <c r="K405" s="464" t="s">
        <v>308</v>
      </c>
    </row>
    <row r="406" spans="1:11" ht="15.75" customHeight="1" thickBot="1" x14ac:dyDescent="0.4">
      <c r="A406" s="465" t="s">
        <v>39</v>
      </c>
      <c r="B406" s="344"/>
      <c r="C406" s="466">
        <v>450</v>
      </c>
      <c r="D406" s="467"/>
      <c r="E406" s="466"/>
      <c r="F406" s="468">
        <f>F392+F399+F403+F404+F405</f>
        <v>13.639999999999999</v>
      </c>
      <c r="G406" s="468">
        <f t="shared" ref="G406:J406" si="12">G392+G399+G403+G404+G405</f>
        <v>15.68</v>
      </c>
      <c r="H406" s="468">
        <f t="shared" si="12"/>
        <v>57.38</v>
      </c>
      <c r="I406" s="468">
        <f t="shared" si="12"/>
        <v>450.06000000000006</v>
      </c>
      <c r="J406" s="468">
        <f t="shared" si="12"/>
        <v>2.82</v>
      </c>
      <c r="K406" s="469"/>
    </row>
    <row r="407" spans="1:11" ht="15.75" customHeight="1" thickBot="1" x14ac:dyDescent="0.4">
      <c r="A407" s="470" t="s">
        <v>63</v>
      </c>
      <c r="B407" s="302"/>
      <c r="C407" s="471">
        <f>C339+C343+C390+C406</f>
        <v>1498</v>
      </c>
      <c r="D407" s="472"/>
      <c r="E407" s="471"/>
      <c r="F407" s="473">
        <f>F339+F343+F390+F406</f>
        <v>44.454006304628628</v>
      </c>
      <c r="G407" s="347">
        <f>G339+G343+G390+G406</f>
        <v>48.922658727606567</v>
      </c>
      <c r="H407" s="473">
        <f>H339+H343+H390+H406</f>
        <v>163.98087099127761</v>
      </c>
      <c r="I407" s="347">
        <f>I339+I343+I390+I406</f>
        <v>1307.1577193557823</v>
      </c>
      <c r="J407" s="473">
        <f>J339+J343+J390+J406</f>
        <v>31.647999999999996</v>
      </c>
      <c r="K407" s="395"/>
    </row>
    <row r="408" spans="1:11" ht="15" customHeight="1" x14ac:dyDescent="0.35">
      <c r="A408" s="301"/>
      <c r="B408" s="301"/>
      <c r="C408" s="391"/>
      <c r="D408" s="474"/>
      <c r="E408" s="340"/>
      <c r="F408" s="423"/>
      <c r="G408" s="423"/>
      <c r="H408" s="423"/>
      <c r="I408" s="423"/>
      <c r="J408" s="423"/>
      <c r="K408" s="306"/>
    </row>
    <row r="409" spans="1:11" ht="15.75" customHeight="1" thickBot="1" x14ac:dyDescent="0.4">
      <c r="A409" s="300" t="s">
        <v>95</v>
      </c>
      <c r="B409" s="300"/>
      <c r="C409" s="302"/>
      <c r="D409" s="475"/>
      <c r="K409" s="302"/>
    </row>
    <row r="410" spans="1:11" ht="23.25" customHeight="1" x14ac:dyDescent="0.35">
      <c r="A410" s="305" t="s">
        <v>5</v>
      </c>
      <c r="B410" s="306"/>
      <c r="C410" s="307" t="s">
        <v>6</v>
      </c>
      <c r="D410" s="353" t="s">
        <v>7</v>
      </c>
      <c r="E410" s="476" t="s">
        <v>7</v>
      </c>
      <c r="F410" s="621" t="s">
        <v>8</v>
      </c>
      <c r="G410" s="622"/>
      <c r="H410" s="623"/>
      <c r="I410" s="309" t="s">
        <v>9</v>
      </c>
      <c r="J410" s="310" t="s">
        <v>10</v>
      </c>
      <c r="K410" s="307" t="s">
        <v>65</v>
      </c>
    </row>
    <row r="411" spans="1:11" ht="15.75" customHeight="1" thickBot="1" x14ac:dyDescent="0.4">
      <c r="A411" s="311" t="s">
        <v>12</v>
      </c>
      <c r="B411" s="312"/>
      <c r="C411" s="313" t="s">
        <v>13</v>
      </c>
      <c r="D411" s="342" t="s">
        <v>14</v>
      </c>
      <c r="E411" s="362" t="s">
        <v>14</v>
      </c>
      <c r="F411" s="316"/>
      <c r="G411" s="317"/>
      <c r="H411" s="317"/>
      <c r="I411" s="318" t="s">
        <v>127</v>
      </c>
      <c r="J411" s="319"/>
      <c r="K411" s="313" t="s">
        <v>66</v>
      </c>
    </row>
    <row r="412" spans="1:11" ht="15.75" customHeight="1" thickBot="1" x14ac:dyDescent="0.4">
      <c r="A412" s="311"/>
      <c r="B412" s="312"/>
      <c r="C412" s="313"/>
      <c r="D412" s="315" t="s">
        <v>16</v>
      </c>
      <c r="E412" s="322" t="s">
        <v>17</v>
      </c>
      <c r="F412" s="309" t="s">
        <v>18</v>
      </c>
      <c r="G412" s="309" t="s">
        <v>19</v>
      </c>
      <c r="H412" s="356" t="s">
        <v>20</v>
      </c>
      <c r="I412" s="309" t="s">
        <v>21</v>
      </c>
      <c r="J412" s="356" t="s">
        <v>22</v>
      </c>
      <c r="K412" s="313"/>
    </row>
    <row r="413" spans="1:11" ht="15" customHeight="1" x14ac:dyDescent="0.35">
      <c r="A413" s="305"/>
      <c r="B413" s="326" t="s">
        <v>23</v>
      </c>
      <c r="C413" s="307"/>
      <c r="D413" s="429"/>
      <c r="E413" s="430"/>
      <c r="F413" s="357"/>
      <c r="G413" s="329"/>
      <c r="H413" s="357"/>
      <c r="I413" s="329"/>
      <c r="J413" s="357"/>
      <c r="K413" s="327"/>
    </row>
    <row r="414" spans="1:11" ht="23.25" customHeight="1" x14ac:dyDescent="0.35">
      <c r="A414" s="311" t="s">
        <v>435</v>
      </c>
      <c r="B414" s="312"/>
      <c r="C414" s="336">
        <v>180</v>
      </c>
      <c r="D414" s="334"/>
      <c r="E414" s="333"/>
      <c r="F414" s="334">
        <v>5.18</v>
      </c>
      <c r="G414" s="333">
        <v>4.6900000000000004</v>
      </c>
      <c r="H414" s="334">
        <v>15.15</v>
      </c>
      <c r="I414" s="333">
        <v>119.16</v>
      </c>
      <c r="J414" s="334">
        <v>0.68</v>
      </c>
      <c r="K414" s="173" t="s">
        <v>436</v>
      </c>
    </row>
    <row r="415" spans="1:11" ht="15" customHeight="1" x14ac:dyDescent="0.35">
      <c r="A415" s="311"/>
      <c r="B415" s="312" t="s">
        <v>434</v>
      </c>
      <c r="C415" s="336"/>
      <c r="D415" s="334">
        <v>14.4</v>
      </c>
      <c r="E415" s="333">
        <v>14.4</v>
      </c>
      <c r="F415" s="334"/>
      <c r="G415" s="333"/>
      <c r="H415" s="334"/>
      <c r="I415" s="333"/>
      <c r="J415" s="334"/>
      <c r="K415" s="173"/>
    </row>
    <row r="416" spans="1:11" ht="15" customHeight="1" x14ac:dyDescent="0.35">
      <c r="A416" s="311"/>
      <c r="B416" s="312" t="s">
        <v>29</v>
      </c>
      <c r="C416" s="336"/>
      <c r="D416" s="334">
        <v>1.4</v>
      </c>
      <c r="E416" s="333">
        <v>1.4</v>
      </c>
      <c r="F416" s="334"/>
      <c r="G416" s="333"/>
      <c r="H416" s="334"/>
      <c r="I416" s="333"/>
      <c r="J416" s="334"/>
      <c r="K416" s="173"/>
    </row>
    <row r="417" spans="1:11" ht="15" customHeight="1" x14ac:dyDescent="0.35">
      <c r="A417" s="311"/>
      <c r="B417" s="312" t="s">
        <v>27</v>
      </c>
      <c r="C417" s="336"/>
      <c r="D417" s="334">
        <v>126</v>
      </c>
      <c r="E417" s="333">
        <v>126</v>
      </c>
      <c r="F417" s="334"/>
      <c r="G417" s="333"/>
      <c r="H417" s="334"/>
      <c r="I417" s="333"/>
      <c r="J417" s="334"/>
      <c r="K417" s="173"/>
    </row>
    <row r="418" spans="1:11" ht="15" customHeight="1" x14ac:dyDescent="0.35">
      <c r="A418" s="311"/>
      <c r="B418" s="312" t="s">
        <v>28</v>
      </c>
      <c r="C418" s="336"/>
      <c r="D418" s="334">
        <v>54</v>
      </c>
      <c r="E418" s="333">
        <v>54</v>
      </c>
      <c r="F418" s="334"/>
      <c r="G418" s="333"/>
      <c r="H418" s="334"/>
      <c r="I418" s="333"/>
      <c r="J418" s="334"/>
      <c r="K418" s="173"/>
    </row>
    <row r="419" spans="1:11" ht="15" customHeight="1" x14ac:dyDescent="0.35">
      <c r="A419" s="311"/>
      <c r="B419" s="312" t="s">
        <v>31</v>
      </c>
      <c r="C419" s="336"/>
      <c r="D419" s="334">
        <v>1.8</v>
      </c>
      <c r="E419" s="333">
        <v>1.8</v>
      </c>
      <c r="F419" s="334"/>
      <c r="G419" s="333"/>
      <c r="H419" s="334"/>
      <c r="I419" s="333"/>
      <c r="J419" s="334"/>
      <c r="K419" s="173"/>
    </row>
    <row r="420" spans="1:11" ht="15" customHeight="1" x14ac:dyDescent="0.35">
      <c r="A420" s="311"/>
      <c r="B420" s="312" t="s">
        <v>30</v>
      </c>
      <c r="C420" s="336"/>
      <c r="D420" s="334">
        <v>0.8</v>
      </c>
      <c r="E420" s="333">
        <v>0.8</v>
      </c>
      <c r="F420" s="334"/>
      <c r="G420" s="333"/>
      <c r="H420" s="334"/>
      <c r="I420" s="333"/>
      <c r="J420" s="334"/>
      <c r="K420" s="173"/>
    </row>
    <row r="421" spans="1:11" ht="23.25" customHeight="1" x14ac:dyDescent="0.35">
      <c r="A421" s="311" t="s">
        <v>68</v>
      </c>
      <c r="B421" s="312"/>
      <c r="C421" s="336" t="s">
        <v>172</v>
      </c>
      <c r="D421" s="338"/>
      <c r="E421" s="339"/>
      <c r="F421" s="332">
        <v>3.6672661870503602</v>
      </c>
      <c r="G421" s="333">
        <v>3.1870503597122304</v>
      </c>
      <c r="H421" s="334">
        <v>5.9868026394721046</v>
      </c>
      <c r="I421" s="333">
        <v>58.82729928834376</v>
      </c>
      <c r="J421" s="334">
        <v>1.43</v>
      </c>
      <c r="K421" s="173" t="s">
        <v>445</v>
      </c>
    </row>
    <row r="422" spans="1:11" ht="15" customHeight="1" x14ac:dyDescent="0.35">
      <c r="A422" s="311"/>
      <c r="B422" s="312" t="s">
        <v>70</v>
      </c>
      <c r="C422" s="336"/>
      <c r="D422" s="341">
        <v>1.7</v>
      </c>
      <c r="E422" s="336">
        <v>1.7</v>
      </c>
      <c r="F422" s="332"/>
      <c r="G422" s="333"/>
      <c r="H422" s="334"/>
      <c r="I422" s="333"/>
      <c r="J422" s="334"/>
      <c r="K422" s="173"/>
    </row>
    <row r="423" spans="1:11" ht="15" customHeight="1" x14ac:dyDescent="0.35">
      <c r="A423" s="312"/>
      <c r="B423" s="312" t="s">
        <v>29</v>
      </c>
      <c r="C423" s="336"/>
      <c r="D423" s="341">
        <v>5</v>
      </c>
      <c r="E423" s="336">
        <v>5</v>
      </c>
      <c r="F423" s="332"/>
      <c r="G423" s="333"/>
      <c r="H423" s="334"/>
      <c r="I423" s="333"/>
      <c r="J423" s="334"/>
      <c r="K423" s="173"/>
    </row>
    <row r="424" spans="1:11" ht="15" customHeight="1" x14ac:dyDescent="0.35">
      <c r="A424" s="314"/>
      <c r="B424" s="312" t="s">
        <v>27</v>
      </c>
      <c r="C424" s="336"/>
      <c r="D424" s="341">
        <v>90</v>
      </c>
      <c r="E424" s="336">
        <v>90</v>
      </c>
      <c r="F424" s="332"/>
      <c r="G424" s="333"/>
      <c r="H424" s="334"/>
      <c r="I424" s="333"/>
      <c r="J424" s="334"/>
      <c r="K424" s="173"/>
    </row>
    <row r="425" spans="1:11" ht="15" customHeight="1" x14ac:dyDescent="0.35">
      <c r="A425" s="314"/>
      <c r="B425" s="312" t="s">
        <v>67</v>
      </c>
      <c r="C425" s="336"/>
      <c r="D425" s="341">
        <v>67</v>
      </c>
      <c r="E425" s="336">
        <v>67</v>
      </c>
      <c r="F425" s="332"/>
      <c r="G425" s="333"/>
      <c r="H425" s="334"/>
      <c r="I425" s="333"/>
      <c r="J425" s="334"/>
      <c r="K425" s="173"/>
    </row>
    <row r="426" spans="1:11" ht="23.25" customHeight="1" x14ac:dyDescent="0.35">
      <c r="A426" s="311" t="s">
        <v>185</v>
      </c>
      <c r="B426" s="312"/>
      <c r="C426" s="337" t="s">
        <v>130</v>
      </c>
      <c r="D426" s="312"/>
      <c r="E426" s="173"/>
      <c r="F426" s="334">
        <v>3.2649999999999997</v>
      </c>
      <c r="G426" s="333">
        <v>5.0550000000000006</v>
      </c>
      <c r="H426" s="334">
        <v>12.26</v>
      </c>
      <c r="I426" s="333">
        <v>107.56666666666666</v>
      </c>
      <c r="J426" s="334">
        <v>0.04</v>
      </c>
      <c r="K426" s="173" t="s">
        <v>302</v>
      </c>
    </row>
    <row r="427" spans="1:11" ht="15" customHeight="1" x14ac:dyDescent="0.35">
      <c r="A427" s="311"/>
      <c r="B427" s="312" t="s">
        <v>38</v>
      </c>
      <c r="C427" s="313"/>
      <c r="D427" s="425">
        <v>25</v>
      </c>
      <c r="E427" s="313">
        <v>25</v>
      </c>
      <c r="F427" s="334"/>
      <c r="G427" s="333"/>
      <c r="H427" s="334"/>
      <c r="I427" s="333"/>
      <c r="J427" s="334"/>
      <c r="K427" s="173"/>
    </row>
    <row r="428" spans="1:11" ht="15" customHeight="1" x14ac:dyDescent="0.35">
      <c r="A428" s="311"/>
      <c r="B428" s="312" t="s">
        <v>71</v>
      </c>
      <c r="C428" s="313"/>
      <c r="D428" s="425">
        <v>5.0999999999999996</v>
      </c>
      <c r="E428" s="313">
        <v>5</v>
      </c>
      <c r="F428" s="334"/>
      <c r="G428" s="333"/>
      <c r="H428" s="334"/>
      <c r="I428" s="333"/>
      <c r="J428" s="334"/>
      <c r="K428" s="173"/>
    </row>
    <row r="429" spans="1:11" ht="15.75" customHeight="1" thickBot="1" x14ac:dyDescent="0.4">
      <c r="A429" s="311"/>
      <c r="B429" s="312" t="s">
        <v>31</v>
      </c>
      <c r="C429" s="313"/>
      <c r="D429" s="425">
        <v>5</v>
      </c>
      <c r="E429" s="313">
        <v>5</v>
      </c>
      <c r="F429" s="334" t="s">
        <v>3</v>
      </c>
      <c r="G429" s="412"/>
      <c r="H429" s="334"/>
      <c r="I429" s="412"/>
      <c r="J429" s="334"/>
      <c r="K429" s="173"/>
    </row>
    <row r="430" spans="1:11" ht="15.75" customHeight="1" thickBot="1" x14ac:dyDescent="0.4">
      <c r="A430" s="343" t="s">
        <v>39</v>
      </c>
      <c r="B430" s="344"/>
      <c r="C430" s="345">
        <v>370</v>
      </c>
      <c r="D430" s="369"/>
      <c r="E430" s="370"/>
      <c r="F430" s="347">
        <f>F414+F421+F426</f>
        <v>12.112266187050359</v>
      </c>
      <c r="G430" s="347">
        <f t="shared" ref="G430:J430" si="13">G414+G421+G426</f>
        <v>12.932050359712232</v>
      </c>
      <c r="H430" s="347">
        <f t="shared" si="13"/>
        <v>33.396802639472106</v>
      </c>
      <c r="I430" s="347">
        <f>I414+I421+I426</f>
        <v>285.55396595501043</v>
      </c>
      <c r="J430" s="347">
        <f t="shared" si="13"/>
        <v>2.15</v>
      </c>
      <c r="K430" s="348"/>
    </row>
    <row r="431" spans="1:11" ht="16.5" customHeight="1" x14ac:dyDescent="0.35">
      <c r="A431" s="311"/>
      <c r="B431" s="301" t="s">
        <v>40</v>
      </c>
      <c r="C431" s="337"/>
      <c r="D431" s="340"/>
      <c r="E431" s="353"/>
      <c r="F431" s="334"/>
      <c r="G431" s="333"/>
      <c r="H431" s="334"/>
      <c r="I431" s="333"/>
      <c r="J431" s="334"/>
      <c r="K431" s="173"/>
    </row>
    <row r="432" spans="1:11" ht="15" customHeight="1" x14ac:dyDescent="0.35">
      <c r="A432" s="311" t="s">
        <v>202</v>
      </c>
      <c r="B432" s="312"/>
      <c r="C432" s="336">
        <v>150</v>
      </c>
      <c r="D432" s="340"/>
      <c r="E432" s="336"/>
      <c r="F432" s="378">
        <v>2.1</v>
      </c>
      <c r="G432" s="379">
        <v>2.5</v>
      </c>
      <c r="H432" s="378">
        <v>9.85</v>
      </c>
      <c r="I432" s="379">
        <v>71.400000000000006</v>
      </c>
      <c r="J432" s="378">
        <v>1.95</v>
      </c>
      <c r="K432" s="173" t="s">
        <v>205</v>
      </c>
    </row>
    <row r="433" spans="1:11" ht="15" customHeight="1" thickBot="1" x14ac:dyDescent="0.4">
      <c r="A433" s="312" t="s">
        <v>203</v>
      </c>
      <c r="B433" s="312" t="s">
        <v>168</v>
      </c>
      <c r="C433" s="336"/>
      <c r="D433" s="340">
        <v>158</v>
      </c>
      <c r="E433" s="336">
        <v>150</v>
      </c>
      <c r="F433" s="340"/>
      <c r="G433" s="336"/>
      <c r="H433" s="340"/>
      <c r="I433" s="336"/>
      <c r="J433" s="340"/>
      <c r="K433" s="173"/>
    </row>
    <row r="434" spans="1:11" ht="15.75" customHeight="1" thickBot="1" x14ac:dyDescent="0.4">
      <c r="A434" s="343" t="s">
        <v>39</v>
      </c>
      <c r="B434" s="344"/>
      <c r="C434" s="349">
        <v>150</v>
      </c>
      <c r="D434" s="369"/>
      <c r="E434" s="351"/>
      <c r="F434" s="433">
        <f>F432</f>
        <v>2.1</v>
      </c>
      <c r="G434" s="352">
        <f>G432</f>
        <v>2.5</v>
      </c>
      <c r="H434" s="433">
        <f>H432</f>
        <v>9.85</v>
      </c>
      <c r="I434" s="352">
        <f>I432</f>
        <v>71.400000000000006</v>
      </c>
      <c r="J434" s="433">
        <f>J432</f>
        <v>1.95</v>
      </c>
      <c r="K434" s="348"/>
    </row>
    <row r="435" spans="1:11" ht="15" customHeight="1" x14ac:dyDescent="0.35">
      <c r="A435" s="305"/>
      <c r="B435" s="326" t="s">
        <v>41</v>
      </c>
      <c r="C435" s="401"/>
      <c r="D435" s="477"/>
      <c r="E435" s="355"/>
      <c r="F435" s="356"/>
      <c r="G435" s="309"/>
      <c r="H435" s="356"/>
      <c r="I435" s="309"/>
      <c r="J435" s="357"/>
      <c r="K435" s="358"/>
    </row>
    <row r="436" spans="1:11" ht="28.5" customHeight="1" x14ac:dyDescent="0.35">
      <c r="A436" s="286" t="s">
        <v>461</v>
      </c>
      <c r="B436" s="286"/>
      <c r="C436" s="411">
        <v>30</v>
      </c>
      <c r="D436" s="597"/>
      <c r="E436" s="411"/>
      <c r="F436" s="597">
        <v>0.6</v>
      </c>
      <c r="G436" s="411">
        <v>0.03</v>
      </c>
      <c r="H436" s="597">
        <v>6.17</v>
      </c>
      <c r="I436" s="411">
        <v>27.36</v>
      </c>
      <c r="J436" s="597">
        <v>1.66</v>
      </c>
      <c r="K436" s="598" t="s">
        <v>462</v>
      </c>
    </row>
    <row r="437" spans="1:11" ht="13.5" customHeight="1" x14ac:dyDescent="0.35">
      <c r="A437" s="286"/>
      <c r="B437" s="286" t="s">
        <v>85</v>
      </c>
      <c r="C437" s="411"/>
      <c r="D437" s="597">
        <v>31.3</v>
      </c>
      <c r="E437" s="411">
        <v>25</v>
      </c>
      <c r="F437" s="597"/>
      <c r="G437" s="411"/>
      <c r="H437" s="597"/>
      <c r="I437" s="411"/>
      <c r="J437" s="597"/>
      <c r="K437" s="411"/>
    </row>
    <row r="438" spans="1:11" ht="13.5" customHeight="1" x14ac:dyDescent="0.35">
      <c r="A438" s="286"/>
      <c r="B438" s="286" t="s">
        <v>109</v>
      </c>
      <c r="C438" s="411"/>
      <c r="D438" s="597">
        <v>6</v>
      </c>
      <c r="E438" s="411">
        <v>5</v>
      </c>
      <c r="F438" s="597"/>
      <c r="G438" s="411"/>
      <c r="H438" s="597"/>
      <c r="I438" s="411"/>
      <c r="J438" s="597"/>
      <c r="K438" s="411"/>
    </row>
    <row r="439" spans="1:11" ht="13.5" customHeight="1" x14ac:dyDescent="0.35">
      <c r="A439" s="286"/>
      <c r="B439" s="286" t="s">
        <v>146</v>
      </c>
      <c r="C439" s="411"/>
      <c r="D439" s="597">
        <v>4</v>
      </c>
      <c r="E439" s="411">
        <v>4</v>
      </c>
      <c r="F439" s="597"/>
      <c r="G439" s="411"/>
      <c r="H439" s="597"/>
      <c r="I439" s="411"/>
      <c r="J439" s="597"/>
      <c r="K439" s="411"/>
    </row>
    <row r="440" spans="1:11" ht="13.5" customHeight="1" x14ac:dyDescent="0.35">
      <c r="A440" s="286"/>
      <c r="B440" s="286" t="s">
        <v>463</v>
      </c>
      <c r="C440" s="411"/>
      <c r="D440" s="597">
        <v>1.5</v>
      </c>
      <c r="E440" s="411">
        <v>1.5</v>
      </c>
      <c r="F440" s="597"/>
      <c r="G440" s="411"/>
      <c r="H440" s="597"/>
      <c r="I440" s="411"/>
      <c r="J440" s="597"/>
      <c r="K440" s="411"/>
    </row>
    <row r="441" spans="1:11" ht="13.5" customHeight="1" x14ac:dyDescent="0.35">
      <c r="A441" s="286"/>
      <c r="B441" s="286" t="s">
        <v>208</v>
      </c>
      <c r="C441" s="411"/>
      <c r="D441" s="597">
        <v>0.3</v>
      </c>
      <c r="E441" s="411">
        <v>0.3</v>
      </c>
      <c r="F441" s="597"/>
      <c r="G441" s="411"/>
      <c r="H441" s="597"/>
      <c r="I441" s="411"/>
      <c r="J441" s="597"/>
      <c r="K441" s="411"/>
    </row>
    <row r="442" spans="1:11" ht="13.5" customHeight="1" x14ac:dyDescent="0.35">
      <c r="A442" s="286"/>
      <c r="B442" s="286" t="s">
        <v>210</v>
      </c>
      <c r="C442" s="411"/>
      <c r="D442" s="597">
        <v>0.3</v>
      </c>
      <c r="E442" s="411">
        <v>0.3</v>
      </c>
      <c r="F442" s="597"/>
      <c r="G442" s="411"/>
      <c r="H442" s="597"/>
      <c r="I442" s="411"/>
      <c r="J442" s="597"/>
      <c r="K442" s="411"/>
    </row>
    <row r="443" spans="1:11" ht="13.5" customHeight="1" x14ac:dyDescent="0.35">
      <c r="A443" s="311"/>
      <c r="B443" s="335"/>
      <c r="C443" s="336"/>
      <c r="D443" s="334"/>
      <c r="E443" s="333"/>
      <c r="F443" s="334"/>
      <c r="G443" s="333"/>
      <c r="H443" s="334"/>
      <c r="I443" s="333"/>
      <c r="J443" s="334"/>
      <c r="K443" s="173"/>
    </row>
    <row r="444" spans="1:11" ht="35.25" customHeight="1" x14ac:dyDescent="0.35">
      <c r="A444" s="311" t="s">
        <v>398</v>
      </c>
      <c r="B444" s="312"/>
      <c r="C444" s="336" t="s">
        <v>399</v>
      </c>
      <c r="D444" s="334"/>
      <c r="E444" s="333"/>
      <c r="F444" s="334">
        <v>2.7494999999999998</v>
      </c>
      <c r="G444" s="333">
        <v>5.1274999999999995</v>
      </c>
      <c r="H444" s="334">
        <v>8.5899999999999981</v>
      </c>
      <c r="I444" s="333">
        <v>97.399999999999977</v>
      </c>
      <c r="J444" s="334">
        <v>8</v>
      </c>
      <c r="K444" s="173" t="s">
        <v>368</v>
      </c>
    </row>
    <row r="445" spans="1:11" ht="15.75" customHeight="1" x14ac:dyDescent="0.35">
      <c r="A445" s="311"/>
      <c r="B445" s="312" t="s">
        <v>46</v>
      </c>
      <c r="C445" s="336"/>
      <c r="D445" s="334">
        <v>59.85</v>
      </c>
      <c r="E445" s="333">
        <v>45</v>
      </c>
      <c r="F445" s="334"/>
      <c r="G445" s="333"/>
      <c r="H445" s="334"/>
      <c r="I445" s="333"/>
      <c r="J445" s="334"/>
      <c r="K445" s="173"/>
    </row>
    <row r="446" spans="1:11" ht="12.75" customHeight="1" x14ac:dyDescent="0.35">
      <c r="A446" s="311"/>
      <c r="B446" s="312" t="s">
        <v>209</v>
      </c>
      <c r="C446" s="336"/>
      <c r="D446" s="334">
        <v>15</v>
      </c>
      <c r="E446" s="333">
        <v>12</v>
      </c>
      <c r="F446" s="334"/>
      <c r="G446" s="333"/>
      <c r="H446" s="334"/>
      <c r="I446" s="333"/>
      <c r="J446" s="334"/>
      <c r="K446" s="173"/>
    </row>
    <row r="447" spans="1:11" ht="13.5" customHeight="1" x14ac:dyDescent="0.35">
      <c r="A447" s="311"/>
      <c r="B447" s="312" t="s">
        <v>47</v>
      </c>
      <c r="C447" s="336"/>
      <c r="D447" s="334">
        <v>7.5</v>
      </c>
      <c r="E447" s="333">
        <v>6</v>
      </c>
      <c r="F447" s="334"/>
      <c r="G447" s="333"/>
      <c r="H447" s="334"/>
      <c r="I447" s="333"/>
      <c r="J447" s="334"/>
      <c r="K447" s="173"/>
    </row>
    <row r="448" spans="1:11" ht="11.25" customHeight="1" x14ac:dyDescent="0.35">
      <c r="A448" s="311"/>
      <c r="B448" s="312" t="s">
        <v>42</v>
      </c>
      <c r="C448" s="336"/>
      <c r="D448" s="334">
        <v>7.2</v>
      </c>
      <c r="E448" s="333">
        <v>6</v>
      </c>
      <c r="F448" s="334"/>
      <c r="G448" s="333"/>
      <c r="H448" s="334"/>
      <c r="I448" s="333"/>
      <c r="J448" s="334"/>
      <c r="K448" s="173"/>
    </row>
    <row r="449" spans="1:11" ht="13.5" customHeight="1" x14ac:dyDescent="0.35">
      <c r="A449" s="311"/>
      <c r="B449" s="312" t="s">
        <v>48</v>
      </c>
      <c r="C449" s="336"/>
      <c r="D449" s="334">
        <v>3</v>
      </c>
      <c r="E449" s="333">
        <v>3</v>
      </c>
      <c r="F449" s="334"/>
      <c r="G449" s="333"/>
      <c r="H449" s="334"/>
      <c r="I449" s="333"/>
      <c r="J449" s="334"/>
      <c r="K449" s="173"/>
    </row>
    <row r="450" spans="1:11" ht="13.5" customHeight="1" x14ac:dyDescent="0.35">
      <c r="A450" s="311"/>
      <c r="B450" s="312" t="s">
        <v>110</v>
      </c>
      <c r="C450" s="336"/>
      <c r="D450" s="334">
        <v>16.38</v>
      </c>
      <c r="E450" s="333">
        <v>9</v>
      </c>
      <c r="F450" s="334"/>
      <c r="G450" s="333"/>
      <c r="H450" s="334"/>
      <c r="I450" s="333"/>
      <c r="J450" s="334"/>
      <c r="K450" s="173"/>
    </row>
    <row r="451" spans="1:11" ht="12" customHeight="1" x14ac:dyDescent="0.35">
      <c r="A451" s="311"/>
      <c r="B451" s="312" t="s">
        <v>210</v>
      </c>
      <c r="C451" s="336"/>
      <c r="D451" s="334">
        <v>0.5</v>
      </c>
      <c r="E451" s="333">
        <v>0.5</v>
      </c>
      <c r="F451" s="334"/>
      <c r="G451" s="333"/>
      <c r="H451" s="334"/>
      <c r="I451" s="333"/>
      <c r="J451" s="319"/>
      <c r="K451" s="173"/>
    </row>
    <row r="452" spans="1:11" ht="10.5" customHeight="1" x14ac:dyDescent="0.35">
      <c r="A452" s="311"/>
      <c r="B452" s="312" t="s">
        <v>87</v>
      </c>
      <c r="C452" s="336"/>
      <c r="D452" s="334">
        <v>105</v>
      </c>
      <c r="E452" s="333">
        <v>105</v>
      </c>
      <c r="F452" s="334"/>
      <c r="G452" s="333"/>
      <c r="H452" s="334"/>
      <c r="I452" s="333"/>
      <c r="J452" s="334"/>
      <c r="K452" s="173"/>
    </row>
    <row r="453" spans="1:11" ht="10.5" customHeight="1" x14ac:dyDescent="0.35">
      <c r="A453" s="311"/>
      <c r="B453" s="312" t="s">
        <v>73</v>
      </c>
      <c r="C453" s="336"/>
      <c r="D453" s="334">
        <v>5</v>
      </c>
      <c r="E453" s="333">
        <v>5</v>
      </c>
      <c r="F453" s="334"/>
      <c r="G453" s="333"/>
      <c r="H453" s="334"/>
      <c r="I453" s="333"/>
      <c r="J453" s="319"/>
      <c r="K453" s="173"/>
    </row>
    <row r="454" spans="1:11" ht="12" customHeight="1" x14ac:dyDescent="0.35">
      <c r="A454" s="311"/>
      <c r="B454" s="312" t="s">
        <v>369</v>
      </c>
      <c r="C454" s="336"/>
      <c r="D454" s="334">
        <v>17.5</v>
      </c>
      <c r="E454" s="333">
        <v>11.4</v>
      </c>
      <c r="F454" s="334"/>
      <c r="G454" s="333"/>
      <c r="H454" s="334"/>
      <c r="I454" s="333"/>
      <c r="J454" s="319"/>
      <c r="K454" s="173"/>
    </row>
    <row r="455" spans="1:11" ht="12" customHeight="1" x14ac:dyDescent="0.35">
      <c r="A455" s="311"/>
      <c r="B455" s="312" t="s">
        <v>249</v>
      </c>
      <c r="C455" s="336"/>
      <c r="D455" s="334">
        <v>11.97</v>
      </c>
      <c r="E455" s="333">
        <v>11.4</v>
      </c>
      <c r="F455" s="334"/>
      <c r="G455" s="333"/>
      <c r="H455" s="334"/>
      <c r="I455" s="333"/>
      <c r="J455" s="319"/>
      <c r="K455" s="173"/>
    </row>
    <row r="456" spans="1:11" ht="12" customHeight="1" x14ac:dyDescent="0.35">
      <c r="A456" s="311"/>
      <c r="B456" s="312" t="s">
        <v>42</v>
      </c>
      <c r="C456" s="336"/>
      <c r="D456" s="334">
        <v>1.19</v>
      </c>
      <c r="E456" s="333">
        <v>1</v>
      </c>
      <c r="F456" s="334"/>
      <c r="G456" s="333"/>
      <c r="H456" s="334"/>
      <c r="I456" s="333"/>
      <c r="J456" s="319"/>
      <c r="K456" s="173"/>
    </row>
    <row r="457" spans="1:11" ht="12" customHeight="1" x14ac:dyDescent="0.35">
      <c r="A457" s="311"/>
      <c r="B457" s="312" t="s">
        <v>397</v>
      </c>
      <c r="C457" s="336"/>
      <c r="D457" s="334">
        <v>0.96</v>
      </c>
      <c r="E457" s="333">
        <v>0.8</v>
      </c>
      <c r="F457" s="334"/>
      <c r="G457" s="333"/>
      <c r="H457" s="334"/>
      <c r="I457" s="333"/>
      <c r="J457" s="319"/>
      <c r="K457" s="173"/>
    </row>
    <row r="458" spans="1:11" ht="12" customHeight="1" x14ac:dyDescent="0.35">
      <c r="A458" s="311"/>
      <c r="B458" s="312" t="s">
        <v>183</v>
      </c>
      <c r="C458" s="336"/>
      <c r="D458" s="334">
        <v>1</v>
      </c>
      <c r="E458" s="333">
        <v>1</v>
      </c>
      <c r="F458" s="334"/>
      <c r="G458" s="333"/>
      <c r="H458" s="334"/>
      <c r="I458" s="333"/>
      <c r="J458" s="319"/>
      <c r="K458" s="173"/>
    </row>
    <row r="459" spans="1:11" ht="12" customHeight="1" x14ac:dyDescent="0.35">
      <c r="A459" s="311"/>
      <c r="B459" s="312" t="s">
        <v>257</v>
      </c>
      <c r="C459" s="336"/>
      <c r="D459" s="334">
        <v>0.1</v>
      </c>
      <c r="E459" s="333">
        <v>0.1</v>
      </c>
      <c r="F459" s="334"/>
      <c r="G459" s="333"/>
      <c r="H459" s="334"/>
      <c r="I459" s="333"/>
      <c r="J459" s="319"/>
      <c r="K459" s="173"/>
    </row>
    <row r="460" spans="1:11" ht="12" customHeight="1" x14ac:dyDescent="0.35">
      <c r="A460" s="373" t="s">
        <v>166</v>
      </c>
      <c r="B460" s="374"/>
      <c r="C460" s="375" t="s">
        <v>286</v>
      </c>
      <c r="D460" s="376"/>
      <c r="E460" s="377"/>
      <c r="F460" s="378">
        <v>7.3981254331880537</v>
      </c>
      <c r="G460" s="379">
        <v>6.4535319549414103</v>
      </c>
      <c r="H460" s="378">
        <v>13.49</v>
      </c>
      <c r="I460" s="379">
        <v>142.85</v>
      </c>
      <c r="J460" s="291">
        <v>0.32</v>
      </c>
      <c r="K460" s="173" t="s">
        <v>167</v>
      </c>
    </row>
    <row r="461" spans="1:11" ht="12" customHeight="1" x14ac:dyDescent="0.35">
      <c r="A461" s="373"/>
      <c r="B461" s="374" t="s">
        <v>140</v>
      </c>
      <c r="C461" s="379"/>
      <c r="D461" s="376">
        <v>51.54</v>
      </c>
      <c r="E461" s="377">
        <v>37.9</v>
      </c>
      <c r="F461" s="378"/>
      <c r="G461" s="379"/>
      <c r="H461" s="378"/>
      <c r="I461" s="379"/>
      <c r="J461" s="291"/>
      <c r="K461" s="173"/>
    </row>
    <row r="462" spans="1:11" ht="12" customHeight="1" x14ac:dyDescent="0.35">
      <c r="A462" s="373"/>
      <c r="B462" s="374" t="s">
        <v>98</v>
      </c>
      <c r="C462" s="379"/>
      <c r="D462" s="376"/>
      <c r="E462" s="377">
        <v>30</v>
      </c>
      <c r="F462" s="378"/>
      <c r="G462" s="379"/>
      <c r="H462" s="378"/>
      <c r="I462" s="379"/>
      <c r="J462" s="291"/>
      <c r="K462" s="173"/>
    </row>
    <row r="463" spans="1:11" ht="12" customHeight="1" x14ac:dyDescent="0.35">
      <c r="A463" s="373"/>
      <c r="B463" s="312" t="s">
        <v>187</v>
      </c>
      <c r="C463" s="379"/>
      <c r="D463" s="376">
        <v>6.2</v>
      </c>
      <c r="E463" s="377">
        <v>6.2</v>
      </c>
      <c r="F463" s="378"/>
      <c r="G463" s="379"/>
      <c r="H463" s="378"/>
      <c r="I463" s="379"/>
      <c r="J463" s="291"/>
      <c r="K463" s="173"/>
    </row>
    <row r="464" spans="1:11" ht="12" customHeight="1" x14ac:dyDescent="0.35">
      <c r="A464" s="373"/>
      <c r="B464" s="374" t="s">
        <v>57</v>
      </c>
      <c r="C464" s="379"/>
      <c r="D464" s="376">
        <v>4.8</v>
      </c>
      <c r="E464" s="377">
        <v>4</v>
      </c>
      <c r="F464" s="378"/>
      <c r="G464" s="379"/>
      <c r="H464" s="378"/>
      <c r="I464" s="379"/>
      <c r="J464" s="291"/>
      <c r="K464" s="173"/>
    </row>
    <row r="465" spans="1:11" ht="12" customHeight="1" x14ac:dyDescent="0.35">
      <c r="A465" s="373"/>
      <c r="B465" s="374" t="s">
        <v>168</v>
      </c>
      <c r="C465" s="379"/>
      <c r="D465" s="376">
        <v>9</v>
      </c>
      <c r="E465" s="377">
        <v>9</v>
      </c>
      <c r="F465" s="378"/>
      <c r="G465" s="379"/>
      <c r="H465" s="378"/>
      <c r="I465" s="379"/>
      <c r="J465" s="291"/>
      <c r="K465" s="173"/>
    </row>
    <row r="466" spans="1:11" ht="12" customHeight="1" x14ac:dyDescent="0.35">
      <c r="A466" s="373"/>
      <c r="B466" s="374" t="s">
        <v>58</v>
      </c>
      <c r="C466" s="379"/>
      <c r="D466" s="376">
        <v>1.7</v>
      </c>
      <c r="E466" s="377">
        <v>1.7</v>
      </c>
      <c r="F466" s="378"/>
      <c r="G466" s="379"/>
      <c r="H466" s="378"/>
      <c r="I466" s="379"/>
      <c r="J466" s="291"/>
      <c r="K466" s="173"/>
    </row>
    <row r="467" spans="1:11" ht="12" customHeight="1" x14ac:dyDescent="0.35">
      <c r="A467" s="373"/>
      <c r="B467" s="335" t="s">
        <v>210</v>
      </c>
      <c r="C467" s="379"/>
      <c r="D467" s="376">
        <v>0.3</v>
      </c>
      <c r="E467" s="377">
        <v>0.3</v>
      </c>
      <c r="F467" s="378"/>
      <c r="G467" s="379"/>
      <c r="H467" s="378"/>
      <c r="I467" s="379"/>
      <c r="J467" s="291"/>
      <c r="K467" s="173"/>
    </row>
    <row r="468" spans="1:11" ht="39" customHeight="1" x14ac:dyDescent="0.35">
      <c r="A468" s="373"/>
      <c r="B468" s="374" t="s">
        <v>48</v>
      </c>
      <c r="C468" s="379"/>
      <c r="D468" s="376">
        <v>0.8</v>
      </c>
      <c r="E468" s="377">
        <v>0.8</v>
      </c>
      <c r="F468" s="378"/>
      <c r="G468" s="379"/>
      <c r="H468" s="378"/>
      <c r="I468" s="379"/>
      <c r="J468" s="291"/>
      <c r="K468" s="173"/>
    </row>
    <row r="469" spans="1:11" ht="15" customHeight="1" x14ac:dyDescent="0.35">
      <c r="A469" s="373"/>
      <c r="B469" s="374" t="s">
        <v>196</v>
      </c>
      <c r="C469" s="379"/>
      <c r="D469" s="376"/>
      <c r="E469" s="377">
        <v>45</v>
      </c>
      <c r="F469" s="378"/>
      <c r="G469" s="379"/>
      <c r="H469" s="378"/>
      <c r="I469" s="379"/>
      <c r="J469" s="291"/>
      <c r="K469" s="173"/>
    </row>
    <row r="470" spans="1:11" ht="15" customHeight="1" x14ac:dyDescent="0.35">
      <c r="A470" s="373"/>
      <c r="B470" s="373" t="s">
        <v>169</v>
      </c>
      <c r="C470" s="377"/>
      <c r="D470" s="376"/>
      <c r="E470" s="377"/>
      <c r="F470" s="378"/>
      <c r="G470" s="379"/>
      <c r="H470" s="378"/>
      <c r="I470" s="379"/>
      <c r="J470" s="291"/>
      <c r="K470" s="173"/>
    </row>
    <row r="471" spans="1:11" ht="15" customHeight="1" x14ac:dyDescent="0.35">
      <c r="A471" s="373"/>
      <c r="B471" s="287" t="s">
        <v>168</v>
      </c>
      <c r="C471" s="377"/>
      <c r="D471" s="376">
        <v>7.5</v>
      </c>
      <c r="E471" s="377">
        <v>7.5</v>
      </c>
      <c r="F471" s="378"/>
      <c r="G471" s="379"/>
      <c r="H471" s="378"/>
      <c r="I471" s="379"/>
      <c r="J471" s="291"/>
      <c r="K471" s="173"/>
    </row>
    <row r="472" spans="1:11" ht="25.5" customHeight="1" x14ac:dyDescent="0.35">
      <c r="A472" s="373"/>
      <c r="B472" s="287" t="s">
        <v>58</v>
      </c>
      <c r="C472" s="377"/>
      <c r="D472" s="376">
        <v>0.8</v>
      </c>
      <c r="E472" s="377">
        <v>0.8</v>
      </c>
      <c r="F472" s="378"/>
      <c r="G472" s="379"/>
      <c r="H472" s="378"/>
      <c r="I472" s="379"/>
      <c r="J472" s="291"/>
      <c r="K472" s="173"/>
    </row>
    <row r="473" spans="1:11" ht="15" customHeight="1" x14ac:dyDescent="0.35">
      <c r="A473" s="373"/>
      <c r="B473" s="287" t="s">
        <v>52</v>
      </c>
      <c r="C473" s="377"/>
      <c r="D473" s="376">
        <v>0.8</v>
      </c>
      <c r="E473" s="377">
        <v>0.8</v>
      </c>
      <c r="F473" s="378"/>
      <c r="G473" s="379"/>
      <c r="H473" s="378"/>
      <c r="I473" s="379"/>
      <c r="J473" s="291"/>
      <c r="K473" s="173"/>
    </row>
    <row r="474" spans="1:11" ht="27" customHeight="1" x14ac:dyDescent="0.35">
      <c r="A474" s="373"/>
      <c r="B474" s="287" t="s">
        <v>28</v>
      </c>
      <c r="C474" s="377"/>
      <c r="D474" s="376">
        <v>7.5</v>
      </c>
      <c r="E474" s="377">
        <v>7.5</v>
      </c>
      <c r="F474" s="378"/>
      <c r="G474" s="379"/>
      <c r="H474" s="378"/>
      <c r="I474" s="379"/>
      <c r="J474" s="291"/>
      <c r="K474" s="173"/>
    </row>
    <row r="475" spans="1:11" ht="15" customHeight="1" x14ac:dyDescent="0.35">
      <c r="A475" s="373"/>
      <c r="B475" s="287" t="s">
        <v>29</v>
      </c>
      <c r="C475" s="377"/>
      <c r="D475" s="376">
        <v>0.15</v>
      </c>
      <c r="E475" s="377">
        <v>0.15</v>
      </c>
      <c r="F475" s="378"/>
      <c r="G475" s="379"/>
      <c r="H475" s="378"/>
      <c r="I475" s="379"/>
      <c r="J475" s="291"/>
      <c r="K475" s="173"/>
    </row>
    <row r="476" spans="1:11" ht="15" customHeight="1" x14ac:dyDescent="0.35">
      <c r="A476" s="373"/>
      <c r="B476" s="335" t="s">
        <v>210</v>
      </c>
      <c r="C476" s="377"/>
      <c r="D476" s="376">
        <v>0.09</v>
      </c>
      <c r="E476" s="377">
        <v>0.09</v>
      </c>
      <c r="F476" s="378"/>
      <c r="G476" s="379"/>
      <c r="H476" s="378"/>
      <c r="I476" s="379"/>
      <c r="J476" s="291"/>
      <c r="K476" s="173"/>
    </row>
    <row r="477" spans="1:11" ht="15" customHeight="1" x14ac:dyDescent="0.35">
      <c r="A477" s="373"/>
      <c r="B477" s="287" t="s">
        <v>170</v>
      </c>
      <c r="C477" s="377"/>
      <c r="D477" s="376"/>
      <c r="E477" s="377">
        <v>15</v>
      </c>
      <c r="F477" s="378"/>
      <c r="G477" s="379"/>
      <c r="H477" s="378"/>
      <c r="I477" s="379"/>
      <c r="J477" s="291"/>
      <c r="K477" s="173"/>
    </row>
    <row r="478" spans="1:11" ht="25.5" customHeight="1" x14ac:dyDescent="0.35">
      <c r="A478" s="311" t="s">
        <v>283</v>
      </c>
      <c r="B478" s="287"/>
      <c r="C478" s="377" t="s">
        <v>232</v>
      </c>
      <c r="D478" s="378"/>
      <c r="E478" s="379"/>
      <c r="F478" s="378">
        <v>2.66</v>
      </c>
      <c r="G478" s="379">
        <v>2.4900000000000002</v>
      </c>
      <c r="H478" s="378">
        <v>25.87</v>
      </c>
      <c r="I478" s="379">
        <v>140.63</v>
      </c>
      <c r="J478" s="291"/>
      <c r="K478" s="173" t="s">
        <v>262</v>
      </c>
    </row>
    <row r="479" spans="1:11" ht="15" customHeight="1" x14ac:dyDescent="0.35">
      <c r="A479" s="373"/>
      <c r="B479" s="287" t="s">
        <v>25</v>
      </c>
      <c r="C479" s="377"/>
      <c r="D479" s="378">
        <v>39.6</v>
      </c>
      <c r="E479" s="379">
        <v>39.6</v>
      </c>
      <c r="F479" s="378"/>
      <c r="G479" s="379"/>
      <c r="H479" s="378"/>
      <c r="I479" s="379"/>
      <c r="J479" s="291"/>
      <c r="K479" s="173"/>
    </row>
    <row r="480" spans="1:11" ht="15" customHeight="1" x14ac:dyDescent="0.35">
      <c r="A480" s="373"/>
      <c r="B480" s="373" t="s">
        <v>210</v>
      </c>
      <c r="C480" s="377"/>
      <c r="D480" s="378">
        <v>2.2000000000000002</v>
      </c>
      <c r="E480" s="379">
        <v>2.2000000000000002</v>
      </c>
      <c r="F480" s="378"/>
      <c r="G480" s="379"/>
      <c r="H480" s="378"/>
      <c r="I480" s="379"/>
      <c r="J480" s="291"/>
      <c r="K480" s="173"/>
    </row>
    <row r="481" spans="1:11" ht="15" customHeight="1" x14ac:dyDescent="0.35">
      <c r="A481" s="373"/>
      <c r="B481" s="287" t="s">
        <v>183</v>
      </c>
      <c r="C481" s="377"/>
      <c r="D481" s="378">
        <v>237.6</v>
      </c>
      <c r="E481" s="379">
        <v>237.6</v>
      </c>
      <c r="F481" s="378"/>
      <c r="G481" s="379"/>
      <c r="H481" s="378"/>
      <c r="I481" s="379"/>
      <c r="J481" s="291"/>
      <c r="K481" s="173"/>
    </row>
    <row r="482" spans="1:11" ht="15" customHeight="1" x14ac:dyDescent="0.35">
      <c r="A482" s="373"/>
      <c r="B482" s="287" t="s">
        <v>31</v>
      </c>
      <c r="C482" s="377"/>
      <c r="D482" s="378">
        <v>3</v>
      </c>
      <c r="E482" s="379">
        <v>3</v>
      </c>
      <c r="F482" s="378"/>
      <c r="G482" s="379"/>
      <c r="H482" s="378"/>
      <c r="I482" s="379"/>
      <c r="J482" s="291"/>
      <c r="K482" s="173"/>
    </row>
    <row r="483" spans="1:11" ht="15" customHeight="1" x14ac:dyDescent="0.35">
      <c r="A483" s="409" t="s">
        <v>441</v>
      </c>
      <c r="B483" s="570"/>
      <c r="C483" s="571" t="s">
        <v>94</v>
      </c>
      <c r="D483" s="572"/>
      <c r="E483" s="573"/>
      <c r="F483" s="574">
        <v>0.28673999999999999</v>
      </c>
      <c r="G483" s="575">
        <v>0.10044</v>
      </c>
      <c r="H483" s="574">
        <v>21.772500000000001</v>
      </c>
      <c r="I483" s="575">
        <v>89.957999999999998</v>
      </c>
      <c r="J483" s="574">
        <v>1.2</v>
      </c>
      <c r="K483" s="599" t="s">
        <v>408</v>
      </c>
    </row>
    <row r="484" spans="1:11" ht="15" customHeight="1" x14ac:dyDescent="0.35">
      <c r="A484" s="409"/>
      <c r="B484" s="570" t="s">
        <v>207</v>
      </c>
      <c r="C484" s="571"/>
      <c r="D484" s="572">
        <v>13.68</v>
      </c>
      <c r="E484" s="573">
        <v>12</v>
      </c>
      <c r="F484" s="574"/>
      <c r="G484" s="575"/>
      <c r="H484" s="574"/>
      <c r="I484" s="575"/>
      <c r="J484" s="574"/>
      <c r="K484" s="576"/>
    </row>
    <row r="485" spans="1:11" ht="15" customHeight="1" x14ac:dyDescent="0.35">
      <c r="A485" s="409"/>
      <c r="B485" s="570" t="s">
        <v>222</v>
      </c>
      <c r="C485" s="571"/>
      <c r="D485" s="572">
        <v>7.65</v>
      </c>
      <c r="E485" s="573">
        <v>7.5</v>
      </c>
      <c r="F485" s="574"/>
      <c r="G485" s="575"/>
      <c r="H485" s="574"/>
      <c r="I485" s="575"/>
      <c r="J485" s="574"/>
      <c r="K485" s="576"/>
    </row>
    <row r="486" spans="1:11" ht="15" customHeight="1" x14ac:dyDescent="0.35">
      <c r="A486" s="409"/>
      <c r="B486" s="570" t="s">
        <v>233</v>
      </c>
      <c r="C486" s="571"/>
      <c r="D486" s="572"/>
      <c r="E486" s="573">
        <v>12</v>
      </c>
      <c r="F486" s="574"/>
      <c r="G486" s="575"/>
      <c r="H486" s="574"/>
      <c r="I486" s="575"/>
      <c r="J486" s="574"/>
      <c r="K486" s="576"/>
    </row>
    <row r="487" spans="1:11" ht="15" customHeight="1" x14ac:dyDescent="0.35">
      <c r="A487" s="409"/>
      <c r="B487" s="570" t="s">
        <v>28</v>
      </c>
      <c r="C487" s="571"/>
      <c r="D487" s="572">
        <v>152</v>
      </c>
      <c r="E487" s="573">
        <v>152</v>
      </c>
      <c r="F487" s="574"/>
      <c r="G487" s="575"/>
      <c r="H487" s="574"/>
      <c r="I487" s="575"/>
      <c r="J487" s="574"/>
      <c r="K487" s="576"/>
    </row>
    <row r="488" spans="1:11" ht="15" customHeight="1" x14ac:dyDescent="0.35">
      <c r="A488" s="409"/>
      <c r="B488" s="570" t="s">
        <v>62</v>
      </c>
      <c r="C488" s="577"/>
      <c r="D488" s="578">
        <v>5</v>
      </c>
      <c r="E488" s="573">
        <v>5</v>
      </c>
      <c r="F488" s="437"/>
      <c r="G488" s="438"/>
      <c r="H488" s="437"/>
      <c r="I488" s="438"/>
      <c r="J488" s="437"/>
      <c r="K488" s="579"/>
    </row>
    <row r="489" spans="1:11" ht="41.25" customHeight="1" thickBot="1" x14ac:dyDescent="0.4">
      <c r="A489" s="311" t="s">
        <v>242</v>
      </c>
      <c r="B489" s="312"/>
      <c r="C489" s="336">
        <v>40</v>
      </c>
      <c r="D489" s="340">
        <v>40</v>
      </c>
      <c r="E489" s="336">
        <v>40</v>
      </c>
      <c r="F489" s="334">
        <v>2.6399999999999997</v>
      </c>
      <c r="G489" s="412">
        <v>0.48</v>
      </c>
      <c r="H489" s="334">
        <v>15.84</v>
      </c>
      <c r="I489" s="412">
        <v>79.2</v>
      </c>
      <c r="J489" s="340"/>
      <c r="K489" s="395" t="s">
        <v>191</v>
      </c>
    </row>
    <row r="490" spans="1:11" ht="15.75" customHeight="1" thickBot="1" x14ac:dyDescent="0.4">
      <c r="A490" s="343" t="s">
        <v>39</v>
      </c>
      <c r="B490" s="344"/>
      <c r="C490" s="349">
        <v>558</v>
      </c>
      <c r="D490" s="369"/>
      <c r="E490" s="370"/>
      <c r="F490" s="371">
        <f>F436+F444+F460+F478+F483+F489</f>
        <v>16.334365433188054</v>
      </c>
      <c r="G490" s="347">
        <f t="shared" ref="G490:J490" si="14">G436+G444+G460+G478+G483+G489</f>
        <v>14.681471954941411</v>
      </c>
      <c r="H490" s="371">
        <f t="shared" si="14"/>
        <v>91.732500000000016</v>
      </c>
      <c r="I490" s="347">
        <f>I436+I444+I460+I478+I483+I489</f>
        <v>577.39800000000002</v>
      </c>
      <c r="J490" s="371">
        <f t="shared" si="14"/>
        <v>11.18</v>
      </c>
      <c r="K490" s="347"/>
    </row>
    <row r="491" spans="1:11" ht="31.5" customHeight="1" x14ac:dyDescent="0.35">
      <c r="A491" s="479"/>
      <c r="B491" s="479" t="s">
        <v>307</v>
      </c>
      <c r="C491" s="480"/>
      <c r="D491" s="481"/>
      <c r="E491" s="480"/>
      <c r="F491" s="482"/>
      <c r="G491" s="483"/>
      <c r="H491" s="482"/>
      <c r="I491" s="483"/>
      <c r="J491" s="482"/>
      <c r="K491" s="327"/>
    </row>
    <row r="492" spans="1:11" ht="31.5" customHeight="1" x14ac:dyDescent="0.35">
      <c r="A492" s="311" t="s">
        <v>421</v>
      </c>
      <c r="B492" s="312"/>
      <c r="C492" s="336">
        <v>30</v>
      </c>
      <c r="D492" s="334"/>
      <c r="E492" s="333"/>
      <c r="F492" s="334">
        <v>0.42</v>
      </c>
      <c r="G492" s="333">
        <v>1.8</v>
      </c>
      <c r="H492" s="334">
        <v>2.48</v>
      </c>
      <c r="I492" s="333">
        <v>27.84</v>
      </c>
      <c r="J492" s="334">
        <v>2</v>
      </c>
      <c r="K492" s="464" t="s">
        <v>422</v>
      </c>
    </row>
    <row r="493" spans="1:11" ht="15.75" customHeight="1" x14ac:dyDescent="0.35">
      <c r="A493" s="311"/>
      <c r="B493" s="312" t="s">
        <v>72</v>
      </c>
      <c r="C493" s="336"/>
      <c r="D493" s="334">
        <v>36.36</v>
      </c>
      <c r="E493" s="333">
        <v>28.5</v>
      </c>
      <c r="F493" s="334"/>
      <c r="G493" s="333"/>
      <c r="H493" s="334"/>
      <c r="I493" s="333"/>
      <c r="J493" s="334"/>
      <c r="K493" s="333"/>
    </row>
    <row r="494" spans="1:11" ht="18.75" customHeight="1" x14ac:dyDescent="0.35">
      <c r="A494" s="311"/>
      <c r="B494" s="312" t="s">
        <v>48</v>
      </c>
      <c r="C494" s="336"/>
      <c r="D494" s="334">
        <v>1.5</v>
      </c>
      <c r="E494" s="333">
        <v>1.5</v>
      </c>
      <c r="F494" s="334"/>
      <c r="G494" s="333"/>
      <c r="H494" s="334"/>
      <c r="I494" s="333"/>
      <c r="J494" s="334"/>
      <c r="K494" s="333"/>
    </row>
    <row r="495" spans="1:11" ht="38.25" customHeight="1" x14ac:dyDescent="0.35">
      <c r="A495" s="311" t="s">
        <v>438</v>
      </c>
      <c r="B495" s="312"/>
      <c r="C495" s="336" t="s">
        <v>247</v>
      </c>
      <c r="D495" s="334"/>
      <c r="E495" s="333"/>
      <c r="F495" s="334">
        <v>9.93</v>
      </c>
      <c r="G495" s="333">
        <v>8.14</v>
      </c>
      <c r="H495" s="334">
        <v>23.31</v>
      </c>
      <c r="I495" s="333">
        <v>206.57</v>
      </c>
      <c r="J495" s="334">
        <v>5.63</v>
      </c>
      <c r="K495" s="173" t="s">
        <v>157</v>
      </c>
    </row>
    <row r="496" spans="1:11" ht="22.5" customHeight="1" x14ac:dyDescent="0.35">
      <c r="A496" s="311"/>
      <c r="B496" s="312" t="s">
        <v>437</v>
      </c>
      <c r="C496" s="336"/>
      <c r="D496" s="334">
        <v>35.5</v>
      </c>
      <c r="E496" s="333">
        <v>34</v>
      </c>
      <c r="F496" s="334"/>
      <c r="G496" s="333"/>
      <c r="H496" s="334"/>
      <c r="I496" s="333"/>
      <c r="J496" s="334"/>
      <c r="K496" s="173"/>
    </row>
    <row r="497" spans="1:11" ht="17.25" customHeight="1" x14ac:dyDescent="0.35">
      <c r="A497" s="311"/>
      <c r="B497" s="312" t="s">
        <v>374</v>
      </c>
      <c r="C497" s="336"/>
      <c r="D497" s="334">
        <v>35.700000000000003</v>
      </c>
      <c r="E497" s="333">
        <v>34</v>
      </c>
      <c r="F497" s="334"/>
      <c r="G497" s="333"/>
      <c r="H497" s="334"/>
      <c r="I497" s="333"/>
      <c r="J497" s="334"/>
      <c r="K497" s="173"/>
    </row>
    <row r="498" spans="1:11" ht="17.25" customHeight="1" x14ac:dyDescent="0.35">
      <c r="A498" s="311"/>
      <c r="B498" s="312" t="s">
        <v>58</v>
      </c>
      <c r="C498" s="336"/>
      <c r="D498" s="334">
        <v>2.4</v>
      </c>
      <c r="E498" s="333">
        <v>2.4</v>
      </c>
      <c r="F498" s="334"/>
      <c r="G498" s="333"/>
      <c r="H498" s="334"/>
      <c r="I498" s="333"/>
      <c r="J498" s="334"/>
      <c r="K498" s="173"/>
    </row>
    <row r="499" spans="1:11" ht="30" customHeight="1" x14ac:dyDescent="0.35">
      <c r="A499" s="311"/>
      <c r="B499" s="312" t="s">
        <v>154</v>
      </c>
      <c r="C499" s="336"/>
      <c r="D499" s="334"/>
      <c r="E499" s="333">
        <v>26</v>
      </c>
      <c r="F499" s="334"/>
      <c r="G499" s="333"/>
      <c r="H499" s="334"/>
      <c r="I499" s="333"/>
      <c r="J499" s="334"/>
      <c r="K499" s="173"/>
    </row>
    <row r="500" spans="1:11" ht="17.25" customHeight="1" x14ac:dyDescent="0.35">
      <c r="A500" s="311"/>
      <c r="B500" s="312" t="s">
        <v>46</v>
      </c>
      <c r="C500" s="336"/>
      <c r="D500" s="334">
        <v>165.6</v>
      </c>
      <c r="E500" s="333" t="s">
        <v>288</v>
      </c>
      <c r="F500" s="334"/>
      <c r="G500" s="333"/>
      <c r="H500" s="334"/>
      <c r="I500" s="333"/>
      <c r="J500" s="334"/>
      <c r="K500" s="173"/>
    </row>
    <row r="501" spans="1:11" ht="23.25" customHeight="1" x14ac:dyDescent="0.35">
      <c r="A501" s="311"/>
      <c r="B501" s="312" t="s">
        <v>155</v>
      </c>
      <c r="C501" s="336"/>
      <c r="D501" s="334"/>
      <c r="E501" s="333">
        <v>118</v>
      </c>
      <c r="F501" s="334"/>
      <c r="G501" s="333"/>
      <c r="H501" s="334"/>
      <c r="I501" s="333"/>
      <c r="J501" s="334"/>
      <c r="K501" s="173"/>
    </row>
    <row r="502" spans="1:11" ht="17.25" customHeight="1" x14ac:dyDescent="0.35">
      <c r="A502" s="311"/>
      <c r="B502" s="312" t="s">
        <v>42</v>
      </c>
      <c r="C502" s="336"/>
      <c r="D502" s="334">
        <v>10.8</v>
      </c>
      <c r="E502" s="333">
        <v>9</v>
      </c>
      <c r="F502" s="334"/>
      <c r="G502" s="333"/>
      <c r="H502" s="334"/>
      <c r="I502" s="333"/>
      <c r="J502" s="334"/>
      <c r="K502" s="173"/>
    </row>
    <row r="503" spans="1:11" ht="17.25" customHeight="1" x14ac:dyDescent="0.35">
      <c r="A503" s="311"/>
      <c r="B503" s="335" t="s">
        <v>48</v>
      </c>
      <c r="C503" s="336"/>
      <c r="D503" s="334">
        <v>1.6</v>
      </c>
      <c r="E503" s="333">
        <v>1.6</v>
      </c>
      <c r="F503" s="334"/>
      <c r="G503" s="333"/>
      <c r="H503" s="334"/>
      <c r="I503" s="333"/>
      <c r="J503" s="334"/>
      <c r="K503" s="173"/>
    </row>
    <row r="504" spans="1:11" ht="17.25" customHeight="1" x14ac:dyDescent="0.35">
      <c r="A504" s="311"/>
      <c r="B504" s="312" t="s">
        <v>156</v>
      </c>
      <c r="C504" s="336"/>
      <c r="D504" s="334"/>
      <c r="E504" s="333">
        <v>6.5</v>
      </c>
      <c r="F504" s="334"/>
      <c r="G504" s="333"/>
      <c r="H504" s="334"/>
      <c r="I504" s="333"/>
      <c r="J504" s="334"/>
      <c r="K504" s="173"/>
    </row>
    <row r="505" spans="1:11" ht="17.25" customHeight="1" x14ac:dyDescent="0.35">
      <c r="A505" s="311"/>
      <c r="B505" s="312" t="s">
        <v>31</v>
      </c>
      <c r="C505" s="336"/>
      <c r="D505" s="334">
        <v>1.6</v>
      </c>
      <c r="E505" s="333">
        <v>1.6</v>
      </c>
      <c r="F505" s="334"/>
      <c r="G505" s="333"/>
      <c r="H505" s="334"/>
      <c r="I505" s="333"/>
      <c r="J505" s="334"/>
      <c r="K505" s="173"/>
    </row>
    <row r="506" spans="1:11" ht="17.25" customHeight="1" x14ac:dyDescent="0.35">
      <c r="A506" s="311"/>
      <c r="B506" s="312" t="s">
        <v>210</v>
      </c>
      <c r="C506" s="336"/>
      <c r="D506" s="334">
        <v>0.5</v>
      </c>
      <c r="E506" s="333">
        <v>0.5</v>
      </c>
      <c r="F506" s="334"/>
      <c r="G506" s="333"/>
      <c r="H506" s="334"/>
      <c r="I506" s="333"/>
      <c r="J506" s="334"/>
      <c r="K506" s="173"/>
    </row>
    <row r="507" spans="1:11" ht="17.25" customHeight="1" x14ac:dyDescent="0.35">
      <c r="A507" s="311"/>
      <c r="B507" s="312" t="s">
        <v>91</v>
      </c>
      <c r="C507" s="336"/>
      <c r="D507" s="334">
        <v>2.4</v>
      </c>
      <c r="E507" s="333">
        <v>2.4</v>
      </c>
      <c r="F507" s="334"/>
      <c r="G507" s="333"/>
      <c r="H507" s="334"/>
      <c r="I507" s="333"/>
      <c r="J507" s="334"/>
      <c r="K507" s="173"/>
    </row>
    <row r="508" spans="1:11" ht="17.25" customHeight="1" x14ac:dyDescent="0.35">
      <c r="A508" s="311"/>
      <c r="B508" s="312" t="s">
        <v>50</v>
      </c>
      <c r="C508" s="336"/>
      <c r="D508" s="334"/>
      <c r="E508" s="333">
        <v>153</v>
      </c>
      <c r="F508" s="334"/>
      <c r="G508" s="333"/>
      <c r="H508" s="334"/>
      <c r="I508" s="333"/>
      <c r="J508" s="334"/>
      <c r="K508" s="173"/>
    </row>
    <row r="509" spans="1:11" ht="17.25" customHeight="1" x14ac:dyDescent="0.35">
      <c r="A509" s="311"/>
      <c r="B509" s="312" t="s">
        <v>92</v>
      </c>
      <c r="C509" s="336"/>
      <c r="D509" s="334"/>
      <c r="E509" s="333"/>
      <c r="F509" s="334"/>
      <c r="G509" s="333"/>
      <c r="H509" s="334"/>
      <c r="I509" s="333"/>
      <c r="J509" s="334"/>
      <c r="K509" s="173"/>
    </row>
    <row r="510" spans="1:11" ht="17.25" customHeight="1" x14ac:dyDescent="0.35">
      <c r="A510" s="311"/>
      <c r="B510" s="335" t="s">
        <v>73</v>
      </c>
      <c r="C510" s="336"/>
      <c r="D510" s="334">
        <v>5</v>
      </c>
      <c r="E510" s="333">
        <v>5</v>
      </c>
      <c r="F510" s="334"/>
      <c r="G510" s="333"/>
      <c r="H510" s="334"/>
      <c r="I510" s="333"/>
      <c r="J510" s="334"/>
      <c r="K510" s="173"/>
    </row>
    <row r="511" spans="1:11" ht="17.25" customHeight="1" x14ac:dyDescent="0.35">
      <c r="A511" s="311"/>
      <c r="B511" s="312" t="s">
        <v>52</v>
      </c>
      <c r="C511" s="336"/>
      <c r="D511" s="334">
        <v>1.3</v>
      </c>
      <c r="E511" s="333">
        <v>1.3</v>
      </c>
      <c r="F511" s="334"/>
      <c r="G511" s="333"/>
      <c r="H511" s="334"/>
      <c r="I511" s="333"/>
      <c r="J511" s="334"/>
      <c r="K511" s="173"/>
    </row>
    <row r="512" spans="1:11" ht="17.25" customHeight="1" x14ac:dyDescent="0.35">
      <c r="A512" s="311"/>
      <c r="B512" s="312" t="s">
        <v>67</v>
      </c>
      <c r="C512" s="336"/>
      <c r="D512" s="334">
        <v>15</v>
      </c>
      <c r="E512" s="333">
        <v>15</v>
      </c>
      <c r="F512" s="334"/>
      <c r="G512" s="333"/>
      <c r="H512" s="334"/>
      <c r="I512" s="333"/>
      <c r="J512" s="334"/>
      <c r="K512" s="173"/>
    </row>
    <row r="513" spans="1:11" ht="17.25" customHeight="1" x14ac:dyDescent="0.35">
      <c r="A513" s="311"/>
      <c r="B513" s="312" t="s">
        <v>93</v>
      </c>
      <c r="C513" s="336"/>
      <c r="D513" s="334"/>
      <c r="E513" s="333">
        <v>20</v>
      </c>
      <c r="F513" s="334"/>
      <c r="G513" s="333"/>
      <c r="H513" s="334"/>
      <c r="I513" s="333"/>
      <c r="J513" s="334"/>
      <c r="K513" s="173"/>
    </row>
    <row r="514" spans="1:11" ht="23.25" customHeight="1" x14ac:dyDescent="0.35">
      <c r="A514" s="311" t="s">
        <v>78</v>
      </c>
      <c r="B514" s="312"/>
      <c r="C514" s="337" t="s">
        <v>284</v>
      </c>
      <c r="D514" s="407"/>
      <c r="E514" s="410"/>
      <c r="F514" s="334">
        <v>0.10257608505169695</v>
      </c>
      <c r="G514" s="333">
        <v>2.0586983552110021E-2</v>
      </c>
      <c r="H514" s="334">
        <v>5.1790380779918719</v>
      </c>
      <c r="I514" s="333">
        <v>21.886792452830189</v>
      </c>
      <c r="J514" s="334">
        <v>2.2400000000000002</v>
      </c>
      <c r="K514" s="173" t="s">
        <v>448</v>
      </c>
    </row>
    <row r="515" spans="1:11" ht="15" customHeight="1" x14ac:dyDescent="0.35">
      <c r="A515" s="311"/>
      <c r="B515" s="312" t="s">
        <v>241</v>
      </c>
      <c r="C515" s="337"/>
      <c r="D515" s="340">
        <v>0.4</v>
      </c>
      <c r="E515" s="336">
        <v>0.4</v>
      </c>
      <c r="F515" s="334"/>
      <c r="G515" s="333"/>
      <c r="H515" s="334"/>
      <c r="I515" s="333"/>
      <c r="J515" s="334"/>
      <c r="K515" s="173"/>
    </row>
    <row r="516" spans="1:11" ht="15" customHeight="1" x14ac:dyDescent="0.35">
      <c r="A516" s="311"/>
      <c r="B516" s="312" t="s">
        <v>29</v>
      </c>
      <c r="C516" s="337"/>
      <c r="D516" s="340">
        <v>5</v>
      </c>
      <c r="E516" s="336">
        <v>5</v>
      </c>
      <c r="F516" s="334"/>
      <c r="G516" s="333"/>
      <c r="H516" s="334"/>
      <c r="I516" s="333"/>
      <c r="J516" s="334"/>
      <c r="K516" s="173"/>
    </row>
    <row r="517" spans="1:11" ht="15" customHeight="1" x14ac:dyDescent="0.35">
      <c r="A517" s="311"/>
      <c r="B517" s="312" t="s">
        <v>80</v>
      </c>
      <c r="C517" s="337"/>
      <c r="D517" s="340">
        <v>5.55</v>
      </c>
      <c r="E517" s="336">
        <v>5</v>
      </c>
      <c r="F517" s="334"/>
      <c r="G517" s="333"/>
      <c r="H517" s="334"/>
      <c r="I517" s="333"/>
      <c r="J517" s="334"/>
      <c r="K517" s="173"/>
    </row>
    <row r="518" spans="1:11" ht="15" customHeight="1" x14ac:dyDescent="0.35">
      <c r="A518" s="311"/>
      <c r="B518" s="312" t="s">
        <v>28</v>
      </c>
      <c r="C518" s="337"/>
      <c r="D518" s="407">
        <v>150</v>
      </c>
      <c r="E518" s="410">
        <v>150</v>
      </c>
      <c r="F518" s="334"/>
      <c r="G518" s="333"/>
      <c r="H518" s="334"/>
      <c r="I518" s="333"/>
      <c r="J518" s="334"/>
      <c r="K518" s="173"/>
    </row>
    <row r="519" spans="1:11" ht="25.5" customHeight="1" x14ac:dyDescent="0.35">
      <c r="A519" s="311" t="s">
        <v>403</v>
      </c>
      <c r="B519" s="312"/>
      <c r="C519" s="336">
        <v>50</v>
      </c>
      <c r="D519" s="340"/>
      <c r="E519" s="336"/>
      <c r="F519" s="378">
        <v>2.9166666666666665</v>
      </c>
      <c r="G519" s="379">
        <v>3.125</v>
      </c>
      <c r="H519" s="378">
        <v>28.975000000000005</v>
      </c>
      <c r="I519" s="379">
        <v>155.83333333333334</v>
      </c>
      <c r="J519" s="378">
        <v>0.03</v>
      </c>
      <c r="K519" s="173" t="s">
        <v>402</v>
      </c>
    </row>
    <row r="520" spans="1:11" ht="15" customHeight="1" x14ac:dyDescent="0.35">
      <c r="A520" s="311"/>
      <c r="B520" s="312" t="s">
        <v>387</v>
      </c>
      <c r="C520" s="336"/>
      <c r="D520" s="340">
        <v>25</v>
      </c>
      <c r="E520" s="336">
        <v>25</v>
      </c>
      <c r="F520" s="378"/>
      <c r="G520" s="379"/>
      <c r="H520" s="378"/>
      <c r="I520" s="379"/>
      <c r="J520" s="378"/>
      <c r="K520" s="173"/>
    </row>
    <row r="521" spans="1:11" ht="15" customHeight="1" x14ac:dyDescent="0.35">
      <c r="A521" s="311"/>
      <c r="B521" s="312" t="s">
        <v>387</v>
      </c>
      <c r="C521" s="336"/>
      <c r="D521" s="340">
        <v>1.1000000000000001</v>
      </c>
      <c r="E521" s="336">
        <v>1.1000000000000001</v>
      </c>
      <c r="F521" s="378"/>
      <c r="G521" s="379"/>
      <c r="H521" s="378"/>
      <c r="I521" s="379"/>
      <c r="J521" s="378"/>
      <c r="K521" s="173"/>
    </row>
    <row r="522" spans="1:11" ht="15" customHeight="1" x14ac:dyDescent="0.35">
      <c r="A522" s="311"/>
      <c r="B522" s="312" t="s">
        <v>31</v>
      </c>
      <c r="C522" s="336"/>
      <c r="D522" s="340">
        <v>1.1000000000000001</v>
      </c>
      <c r="E522" s="336">
        <v>1.1000000000000001</v>
      </c>
      <c r="F522" s="378"/>
      <c r="G522" s="379"/>
      <c r="H522" s="378"/>
      <c r="I522" s="379"/>
      <c r="J522" s="378"/>
      <c r="K522" s="173"/>
    </row>
    <row r="523" spans="1:11" ht="15" customHeight="1" x14ac:dyDescent="0.35">
      <c r="A523" s="311"/>
      <c r="B523" s="312" t="s">
        <v>259</v>
      </c>
      <c r="C523" s="336"/>
      <c r="D523" s="340">
        <v>1.7</v>
      </c>
      <c r="E523" s="336">
        <v>1.7</v>
      </c>
      <c r="F523" s="378"/>
      <c r="G523" s="379"/>
      <c r="H523" s="378"/>
      <c r="I523" s="379"/>
      <c r="J523" s="378"/>
      <c r="K523" s="173"/>
    </row>
    <row r="524" spans="1:11" ht="15" customHeight="1" x14ac:dyDescent="0.35">
      <c r="A524" s="311"/>
      <c r="B524" s="312" t="s">
        <v>397</v>
      </c>
      <c r="C524" s="336"/>
      <c r="D524" s="340">
        <v>1.5</v>
      </c>
      <c r="E524" s="336">
        <v>1.25</v>
      </c>
      <c r="F524" s="378"/>
      <c r="G524" s="379"/>
      <c r="H524" s="378"/>
      <c r="I524" s="379"/>
      <c r="J524" s="378"/>
      <c r="K524" s="173"/>
    </row>
    <row r="525" spans="1:11" ht="15" customHeight="1" x14ac:dyDescent="0.35">
      <c r="A525" s="311"/>
      <c r="B525" s="312" t="s">
        <v>257</v>
      </c>
      <c r="C525" s="336"/>
      <c r="D525" s="340">
        <v>0.4</v>
      </c>
      <c r="E525" s="336">
        <v>0.4</v>
      </c>
      <c r="F525" s="378"/>
      <c r="G525" s="379"/>
      <c r="H525" s="378"/>
      <c r="I525" s="379"/>
      <c r="J525" s="378"/>
      <c r="K525" s="173"/>
    </row>
    <row r="526" spans="1:11" ht="15" customHeight="1" x14ac:dyDescent="0.35">
      <c r="A526" s="311"/>
      <c r="B526" s="312" t="s">
        <v>260</v>
      </c>
      <c r="C526" s="336"/>
      <c r="D526" s="340">
        <v>0.3</v>
      </c>
      <c r="E526" s="336">
        <v>0.3</v>
      </c>
      <c r="F526" s="378"/>
      <c r="G526" s="379"/>
      <c r="H526" s="378"/>
      <c r="I526" s="379"/>
      <c r="J526" s="378"/>
      <c r="K526" s="173"/>
    </row>
    <row r="527" spans="1:11" ht="15" customHeight="1" x14ac:dyDescent="0.35">
      <c r="A527" s="311"/>
      <c r="B527" s="312" t="s">
        <v>139</v>
      </c>
      <c r="C527" s="336"/>
      <c r="D527" s="340">
        <v>11.7</v>
      </c>
      <c r="E527" s="336">
        <v>11.7</v>
      </c>
      <c r="F527" s="378"/>
      <c r="G527" s="379"/>
      <c r="H527" s="378"/>
      <c r="I527" s="379"/>
      <c r="J527" s="378"/>
      <c r="K527" s="173"/>
    </row>
    <row r="528" spans="1:11" ht="15" customHeight="1" x14ac:dyDescent="0.35">
      <c r="A528" s="311"/>
      <c r="B528" s="312" t="s">
        <v>401</v>
      </c>
      <c r="C528" s="336"/>
      <c r="D528" s="340">
        <v>23</v>
      </c>
      <c r="E528" s="336">
        <v>22.5</v>
      </c>
      <c r="F528" s="378"/>
      <c r="G528" s="379"/>
      <c r="H528" s="378"/>
      <c r="I528" s="379"/>
      <c r="J528" s="378"/>
      <c r="K528" s="173"/>
    </row>
    <row r="529" spans="1:11" ht="15" customHeight="1" x14ac:dyDescent="0.35">
      <c r="A529" s="311"/>
      <c r="B529" s="312" t="s">
        <v>48</v>
      </c>
      <c r="C529" s="336"/>
      <c r="D529" s="340">
        <v>0.16</v>
      </c>
      <c r="E529" s="336">
        <v>0.16</v>
      </c>
      <c r="F529" s="378"/>
      <c r="G529" s="379"/>
      <c r="H529" s="378"/>
      <c r="I529" s="379"/>
      <c r="J529" s="378"/>
      <c r="K529" s="173"/>
    </row>
    <row r="530" spans="1:11" ht="15" customHeight="1" x14ac:dyDescent="0.35">
      <c r="A530" s="311"/>
      <c r="B530" s="312" t="s">
        <v>397</v>
      </c>
      <c r="C530" s="336"/>
      <c r="D530" s="340">
        <v>1.2</v>
      </c>
      <c r="E530" s="336">
        <v>1</v>
      </c>
      <c r="F530" s="378"/>
      <c r="G530" s="379"/>
      <c r="H530" s="378"/>
      <c r="I530" s="379"/>
      <c r="J530" s="378"/>
      <c r="K530" s="173"/>
    </row>
    <row r="531" spans="1:11" ht="29.25" customHeight="1" x14ac:dyDescent="0.35">
      <c r="A531" s="311" t="s">
        <v>187</v>
      </c>
      <c r="B531" s="312"/>
      <c r="C531" s="336">
        <v>20</v>
      </c>
      <c r="D531" s="334">
        <v>20</v>
      </c>
      <c r="E531" s="333">
        <v>20</v>
      </c>
      <c r="F531" s="334">
        <v>1.52</v>
      </c>
      <c r="G531" s="333">
        <v>0.16</v>
      </c>
      <c r="H531" s="334">
        <v>9.84</v>
      </c>
      <c r="I531" s="333">
        <v>47</v>
      </c>
      <c r="J531" s="334">
        <v>0</v>
      </c>
      <c r="K531" s="173" t="s">
        <v>192</v>
      </c>
    </row>
    <row r="532" spans="1:11" ht="27.75" customHeight="1" x14ac:dyDescent="0.35">
      <c r="A532" s="373" t="s">
        <v>54</v>
      </c>
      <c r="B532" s="287"/>
      <c r="C532" s="377">
        <v>100</v>
      </c>
      <c r="D532" s="376">
        <v>100</v>
      </c>
      <c r="E532" s="377">
        <v>100</v>
      </c>
      <c r="F532" s="399">
        <v>0.4</v>
      </c>
      <c r="G532" s="379">
        <v>0.4</v>
      </c>
      <c r="H532" s="378">
        <v>9.8000000000000007</v>
      </c>
      <c r="I532" s="379">
        <v>47</v>
      </c>
      <c r="J532" s="399">
        <v>10</v>
      </c>
      <c r="K532" s="173" t="s">
        <v>144</v>
      </c>
    </row>
    <row r="533" spans="1:11" ht="14.25" customHeight="1" thickBot="1" x14ac:dyDescent="0.4">
      <c r="A533" s="373" t="s">
        <v>373</v>
      </c>
      <c r="B533" s="374"/>
      <c r="C533" s="379"/>
      <c r="D533" s="484"/>
      <c r="E533" s="397"/>
      <c r="F533" s="379"/>
      <c r="G533" s="379"/>
      <c r="H533" s="379"/>
      <c r="I533" s="379"/>
      <c r="J533" s="291"/>
      <c r="K533" s="173" t="s">
        <v>145</v>
      </c>
    </row>
    <row r="534" spans="1:11" ht="15.75" customHeight="1" thickBot="1" x14ac:dyDescent="0.4">
      <c r="A534" s="418" t="s">
        <v>39</v>
      </c>
      <c r="B534" s="419"/>
      <c r="C534" s="485">
        <v>510</v>
      </c>
      <c r="D534" s="383"/>
      <c r="E534" s="486"/>
      <c r="F534" s="455">
        <f>F492+F495+F514+F519+F531+F532</f>
        <v>15.289242751718362</v>
      </c>
      <c r="G534" s="455">
        <f t="shared" ref="G534:J534" si="15">G492+G495+G514+G519+G531+G532</f>
        <v>13.645586983552112</v>
      </c>
      <c r="H534" s="455">
        <f t="shared" si="15"/>
        <v>79.584038077991877</v>
      </c>
      <c r="I534" s="455">
        <f t="shared" si="15"/>
        <v>506.13012578616349</v>
      </c>
      <c r="J534" s="455">
        <f t="shared" si="15"/>
        <v>19.899999999999999</v>
      </c>
      <c r="K534" s="348"/>
    </row>
    <row r="535" spans="1:11" ht="15.75" customHeight="1" thickBot="1" x14ac:dyDescent="0.4">
      <c r="A535" s="418" t="s">
        <v>63</v>
      </c>
      <c r="B535" s="487"/>
      <c r="C535" s="420">
        <f>C430+C434+C490+C534</f>
        <v>1588</v>
      </c>
      <c r="D535" s="420"/>
      <c r="E535" s="420"/>
      <c r="F535" s="455">
        <f>F430+F434+F490+F534</f>
        <v>45.835874371956777</v>
      </c>
      <c r="G535" s="455">
        <f>G430+G434+G490+G534</f>
        <v>43.759109298205757</v>
      </c>
      <c r="H535" s="455">
        <f>H430+H434+H490+H534</f>
        <v>214.56334071746397</v>
      </c>
      <c r="I535" s="455">
        <f>I430+I434+I490+I534</f>
        <v>1440.4820917411739</v>
      </c>
      <c r="J535" s="455">
        <f>J430+J434+J490+J534</f>
        <v>35.18</v>
      </c>
      <c r="K535" s="348"/>
    </row>
    <row r="536" spans="1:11" ht="15.75" customHeight="1" x14ac:dyDescent="0.35">
      <c r="A536" s="294"/>
      <c r="B536" s="294"/>
      <c r="C536" s="488"/>
      <c r="D536" s="488"/>
      <c r="E536" s="488"/>
      <c r="F536" s="488"/>
      <c r="G536" s="489"/>
      <c r="H536" s="489"/>
      <c r="I536" s="489"/>
      <c r="J536" s="489"/>
      <c r="K536" s="306"/>
    </row>
    <row r="537" spans="1:11" ht="15.75" customHeight="1" x14ac:dyDescent="0.35">
      <c r="A537" s="294"/>
      <c r="B537" s="294"/>
      <c r="C537" s="489"/>
      <c r="D537" s="489"/>
      <c r="E537" s="489" t="s">
        <v>278</v>
      </c>
      <c r="F537" s="489"/>
      <c r="G537" s="489"/>
      <c r="H537" s="489"/>
      <c r="I537" s="489"/>
      <c r="J537" s="489"/>
      <c r="K537" s="312"/>
    </row>
    <row r="538" spans="1:11" ht="15" customHeight="1" thickBot="1" x14ac:dyDescent="0.4">
      <c r="A538" s="301" t="s">
        <v>265</v>
      </c>
      <c r="B538" s="301"/>
      <c r="C538" s="624"/>
      <c r="D538" s="624"/>
      <c r="E538" s="624"/>
      <c r="F538" s="624"/>
      <c r="G538" s="423"/>
      <c r="H538" s="423"/>
      <c r="I538" s="423"/>
      <c r="J538" s="423"/>
      <c r="K538" s="312"/>
    </row>
    <row r="539" spans="1:11" ht="21.75" customHeight="1" x14ac:dyDescent="0.35">
      <c r="A539" s="305" t="s">
        <v>5</v>
      </c>
      <c r="B539" s="306"/>
      <c r="C539" s="307" t="s">
        <v>6</v>
      </c>
      <c r="D539" s="429" t="s">
        <v>7</v>
      </c>
      <c r="E539" s="353" t="s">
        <v>7</v>
      </c>
      <c r="F539" s="621" t="s">
        <v>8</v>
      </c>
      <c r="G539" s="622"/>
      <c r="H539" s="623"/>
      <c r="I539" s="309" t="s">
        <v>9</v>
      </c>
      <c r="J539" s="310" t="s">
        <v>10</v>
      </c>
      <c r="K539" s="307" t="s">
        <v>65</v>
      </c>
    </row>
    <row r="540" spans="1:11" ht="15" customHeight="1" thickBot="1" x14ac:dyDescent="0.4">
      <c r="A540" s="311" t="s">
        <v>12</v>
      </c>
      <c r="B540" s="312"/>
      <c r="C540" s="313" t="s">
        <v>13</v>
      </c>
      <c r="D540" s="340" t="s">
        <v>14</v>
      </c>
      <c r="E540" s="336" t="s">
        <v>14</v>
      </c>
      <c r="F540" s="316"/>
      <c r="G540" s="317"/>
      <c r="H540" s="317"/>
      <c r="I540" s="318" t="s">
        <v>127</v>
      </c>
      <c r="J540" s="319"/>
      <c r="K540" s="313" t="s">
        <v>66</v>
      </c>
    </row>
    <row r="541" spans="1:11" ht="15" customHeight="1" thickBot="1" x14ac:dyDescent="0.4">
      <c r="A541" s="320"/>
      <c r="B541" s="321"/>
      <c r="C541" s="315"/>
      <c r="D541" s="490" t="s">
        <v>16</v>
      </c>
      <c r="E541" s="370" t="s">
        <v>17</v>
      </c>
      <c r="F541" s="323" t="s">
        <v>18</v>
      </c>
      <c r="G541" s="323" t="s">
        <v>19</v>
      </c>
      <c r="H541" s="324" t="s">
        <v>20</v>
      </c>
      <c r="I541" s="323" t="s">
        <v>21</v>
      </c>
      <c r="J541" s="325" t="s">
        <v>22</v>
      </c>
      <c r="K541" s="315"/>
    </row>
    <row r="542" spans="1:11" ht="15" customHeight="1" x14ac:dyDescent="0.35">
      <c r="A542" s="311"/>
      <c r="B542" s="301" t="s">
        <v>23</v>
      </c>
      <c r="C542" s="313"/>
      <c r="D542" s="340"/>
      <c r="E542" s="430"/>
      <c r="F542" s="319"/>
      <c r="G542" s="329"/>
      <c r="H542" s="319"/>
      <c r="I542" s="329"/>
      <c r="J542" s="357"/>
      <c r="K542" s="173"/>
    </row>
    <row r="543" spans="1:11" ht="28.5" customHeight="1" x14ac:dyDescent="0.35">
      <c r="A543" s="311" t="s">
        <v>285</v>
      </c>
      <c r="B543" s="312"/>
      <c r="C543" s="313" t="s">
        <v>350</v>
      </c>
      <c r="D543" s="425"/>
      <c r="E543" s="313"/>
      <c r="F543" s="334">
        <v>3.8390624999999998</v>
      </c>
      <c r="G543" s="333">
        <v>3.0640624999999999</v>
      </c>
      <c r="H543" s="334">
        <v>19.46875</v>
      </c>
      <c r="I543" s="333">
        <v>123.9375</v>
      </c>
      <c r="J543" s="334">
        <v>0</v>
      </c>
      <c r="K543" s="173" t="s">
        <v>184</v>
      </c>
    </row>
    <row r="544" spans="1:11" ht="15" customHeight="1" x14ac:dyDescent="0.35">
      <c r="A544" s="311"/>
      <c r="B544" s="312" t="s">
        <v>178</v>
      </c>
      <c r="C544" s="313"/>
      <c r="D544" s="425">
        <v>17.7</v>
      </c>
      <c r="E544" s="313">
        <v>17.7</v>
      </c>
      <c r="F544" s="334"/>
      <c r="G544" s="333"/>
      <c r="H544" s="334"/>
      <c r="I544" s="333"/>
      <c r="J544" s="334"/>
      <c r="K544" s="173"/>
    </row>
    <row r="545" spans="1:11" ht="15" customHeight="1" x14ac:dyDescent="0.35">
      <c r="A545" s="311"/>
      <c r="B545" s="312" t="s">
        <v>27</v>
      </c>
      <c r="C545" s="313"/>
      <c r="D545" s="425">
        <v>70</v>
      </c>
      <c r="E545" s="313">
        <v>70</v>
      </c>
      <c r="F545" s="334"/>
      <c r="G545" s="333"/>
      <c r="H545" s="334"/>
      <c r="I545" s="333"/>
      <c r="J545" s="334"/>
      <c r="K545" s="173"/>
    </row>
    <row r="546" spans="1:11" ht="15" customHeight="1" x14ac:dyDescent="0.35">
      <c r="A546" s="311"/>
      <c r="B546" s="312" t="s">
        <v>28</v>
      </c>
      <c r="C546" s="313"/>
      <c r="D546" s="425">
        <v>53</v>
      </c>
      <c r="E546" s="313">
        <v>53</v>
      </c>
      <c r="F546" s="334"/>
      <c r="G546" s="333"/>
      <c r="H546" s="334"/>
      <c r="I546" s="333"/>
      <c r="J546" s="334"/>
      <c r="K546" s="173"/>
    </row>
    <row r="547" spans="1:11" ht="15" customHeight="1" x14ac:dyDescent="0.35">
      <c r="A547" s="311"/>
      <c r="B547" s="312" t="s">
        <v>29</v>
      </c>
      <c r="C547" s="313"/>
      <c r="D547" s="425">
        <v>2</v>
      </c>
      <c r="E547" s="313">
        <v>2</v>
      </c>
      <c r="F547" s="334"/>
      <c r="G547" s="333"/>
      <c r="H547" s="334"/>
      <c r="I547" s="333"/>
      <c r="J547" s="334"/>
      <c r="K547" s="173"/>
    </row>
    <row r="548" spans="1:11" ht="15" customHeight="1" x14ac:dyDescent="0.35">
      <c r="A548" s="311"/>
      <c r="B548" s="312" t="s">
        <v>210</v>
      </c>
      <c r="C548" s="313"/>
      <c r="D548" s="425">
        <v>0.4</v>
      </c>
      <c r="E548" s="313">
        <v>0.4</v>
      </c>
      <c r="F548" s="334"/>
      <c r="G548" s="333"/>
      <c r="H548" s="334"/>
      <c r="I548" s="333"/>
      <c r="J548" s="334"/>
      <c r="K548" s="173"/>
    </row>
    <row r="549" spans="1:11" ht="15" customHeight="1" x14ac:dyDescent="0.35">
      <c r="A549" s="311"/>
      <c r="B549" s="312" t="s">
        <v>31</v>
      </c>
      <c r="C549" s="313"/>
      <c r="D549" s="425">
        <v>4</v>
      </c>
      <c r="E549" s="313">
        <v>4</v>
      </c>
      <c r="F549" s="334"/>
      <c r="G549" s="333"/>
      <c r="H549" s="334"/>
      <c r="I549" s="333"/>
      <c r="J549" s="334"/>
      <c r="K549" s="173"/>
    </row>
    <row r="550" spans="1:11" ht="15" customHeight="1" x14ac:dyDescent="0.35">
      <c r="A550" s="373" t="s">
        <v>84</v>
      </c>
      <c r="B550" s="287"/>
      <c r="C550" s="377" t="s">
        <v>349</v>
      </c>
      <c r="D550" s="431"/>
      <c r="E550" s="432"/>
      <c r="F550" s="378">
        <v>2.74</v>
      </c>
      <c r="G550" s="379">
        <v>2.15</v>
      </c>
      <c r="H550" s="378">
        <v>10</v>
      </c>
      <c r="I550" s="379">
        <v>70.41</v>
      </c>
      <c r="J550" s="378">
        <v>1.25</v>
      </c>
      <c r="K550" s="173" t="s">
        <v>189</v>
      </c>
    </row>
    <row r="551" spans="1:11" ht="15" customHeight="1" x14ac:dyDescent="0.35">
      <c r="A551" s="373"/>
      <c r="B551" s="312" t="s">
        <v>241</v>
      </c>
      <c r="C551" s="375"/>
      <c r="D551" s="376">
        <v>0.45</v>
      </c>
      <c r="E551" s="377">
        <v>0.45</v>
      </c>
      <c r="F551" s="378"/>
      <c r="G551" s="379"/>
      <c r="H551" s="378"/>
      <c r="I551" s="379"/>
      <c r="J551" s="378"/>
      <c r="K551" s="173"/>
    </row>
    <row r="552" spans="1:11" ht="15" customHeight="1" x14ac:dyDescent="0.35">
      <c r="A552" s="373"/>
      <c r="B552" s="287" t="s">
        <v>29</v>
      </c>
      <c r="C552" s="375"/>
      <c r="D552" s="376">
        <v>6</v>
      </c>
      <c r="E552" s="377">
        <v>6</v>
      </c>
      <c r="F552" s="378"/>
      <c r="G552" s="379"/>
      <c r="H552" s="378"/>
      <c r="I552" s="379"/>
      <c r="J552" s="378"/>
      <c r="K552" s="173"/>
    </row>
    <row r="553" spans="1:11" ht="15" customHeight="1" x14ac:dyDescent="0.35">
      <c r="A553" s="373"/>
      <c r="B553" s="287" t="s">
        <v>27</v>
      </c>
      <c r="C553" s="375"/>
      <c r="D553" s="376">
        <v>82</v>
      </c>
      <c r="E553" s="377">
        <v>80</v>
      </c>
      <c r="F553" s="378"/>
      <c r="G553" s="379"/>
      <c r="H553" s="378"/>
      <c r="I553" s="379"/>
      <c r="J553" s="378"/>
      <c r="K553" s="173"/>
    </row>
    <row r="554" spans="1:11" ht="15" customHeight="1" x14ac:dyDescent="0.35">
      <c r="A554" s="373"/>
      <c r="B554" s="287" t="s">
        <v>28</v>
      </c>
      <c r="C554" s="375"/>
      <c r="D554" s="376">
        <v>90</v>
      </c>
      <c r="E554" s="377">
        <v>90</v>
      </c>
      <c r="F554" s="378"/>
      <c r="G554" s="379"/>
      <c r="H554" s="378"/>
      <c r="I554" s="379"/>
      <c r="J554" s="378"/>
      <c r="K554" s="173"/>
    </row>
    <row r="555" spans="1:11" ht="25.5" customHeight="1" x14ac:dyDescent="0.35">
      <c r="A555" s="311" t="s">
        <v>35</v>
      </c>
      <c r="B555" s="312"/>
      <c r="C555" s="337" t="s">
        <v>128</v>
      </c>
      <c r="D555" s="338"/>
      <c r="E555" s="339"/>
      <c r="F555" s="332">
        <v>1.915</v>
      </c>
      <c r="G555" s="333">
        <v>4.3549999999999995</v>
      </c>
      <c r="H555" s="334">
        <v>12.92</v>
      </c>
      <c r="I555" s="333">
        <v>98.5</v>
      </c>
      <c r="J555" s="340"/>
      <c r="K555" s="173" t="s">
        <v>443</v>
      </c>
    </row>
    <row r="556" spans="1:11" ht="15" customHeight="1" x14ac:dyDescent="0.35">
      <c r="A556" s="311"/>
      <c r="B556" s="312" t="s">
        <v>38</v>
      </c>
      <c r="C556" s="313"/>
      <c r="D556" s="341">
        <v>25</v>
      </c>
      <c r="E556" s="336">
        <v>25</v>
      </c>
      <c r="F556" s="341"/>
      <c r="G556" s="336"/>
      <c r="H556" s="340"/>
      <c r="I556" s="336"/>
      <c r="J556" s="340"/>
      <c r="K556" s="173"/>
    </row>
    <row r="557" spans="1:11" ht="15" customHeight="1" thickBot="1" x14ac:dyDescent="0.4">
      <c r="A557" s="311"/>
      <c r="B557" s="312" t="s">
        <v>31</v>
      </c>
      <c r="C557" s="313"/>
      <c r="D557" s="341">
        <v>5</v>
      </c>
      <c r="E557" s="336">
        <v>5</v>
      </c>
      <c r="F557" s="341" t="s">
        <v>3</v>
      </c>
      <c r="G557" s="342"/>
      <c r="H557" s="340"/>
      <c r="I557" s="342"/>
      <c r="J557" s="340"/>
      <c r="K557" s="173"/>
    </row>
    <row r="558" spans="1:11" ht="15" customHeight="1" thickBot="1" x14ac:dyDescent="0.4">
      <c r="A558" s="343" t="s">
        <v>39</v>
      </c>
      <c r="B558" s="344"/>
      <c r="C558" s="345">
        <v>350</v>
      </c>
      <c r="D558" s="369"/>
      <c r="E558" s="370"/>
      <c r="F558" s="347">
        <f>F543+F550+F555</f>
        <v>8.4940625000000001</v>
      </c>
      <c r="G558" s="347">
        <f t="shared" ref="G558:J558" si="16">G543+G550+G555</f>
        <v>9.5690624999999994</v>
      </c>
      <c r="H558" s="347">
        <f t="shared" si="16"/>
        <v>42.388750000000002</v>
      </c>
      <c r="I558" s="347">
        <f t="shared" si="16"/>
        <v>292.84749999999997</v>
      </c>
      <c r="J558" s="347">
        <f t="shared" si="16"/>
        <v>1.25</v>
      </c>
      <c r="K558" s="348"/>
    </row>
    <row r="559" spans="1:11" ht="15" customHeight="1" x14ac:dyDescent="0.35">
      <c r="A559" s="305"/>
      <c r="B559" s="326" t="s">
        <v>40</v>
      </c>
      <c r="C559" s="401"/>
      <c r="D559" s="429"/>
      <c r="E559" s="353"/>
      <c r="F559" s="309"/>
      <c r="G559" s="427"/>
      <c r="H559" s="356"/>
      <c r="I559" s="309"/>
      <c r="J559" s="356"/>
      <c r="K559" s="327"/>
    </row>
    <row r="560" spans="1:11" ht="15" customHeight="1" x14ac:dyDescent="0.35">
      <c r="A560" s="373" t="s">
        <v>158</v>
      </c>
      <c r="B560" s="287"/>
      <c r="C560" s="377">
        <v>150</v>
      </c>
      <c r="D560" s="376"/>
      <c r="E560" s="377"/>
      <c r="F560" s="378">
        <v>2.1</v>
      </c>
      <c r="G560" s="379">
        <v>2.5</v>
      </c>
      <c r="H560" s="378">
        <v>10.5</v>
      </c>
      <c r="I560" s="379">
        <v>72.5</v>
      </c>
      <c r="J560" s="378">
        <v>0.45</v>
      </c>
      <c r="K560" s="173" t="s">
        <v>142</v>
      </c>
    </row>
    <row r="561" spans="1:11" ht="27.75" customHeight="1" thickBot="1" x14ac:dyDescent="0.4">
      <c r="A561" s="312" t="s">
        <v>367</v>
      </c>
      <c r="B561" s="312" t="s">
        <v>165</v>
      </c>
      <c r="C561" s="377"/>
      <c r="D561" s="376">
        <v>155</v>
      </c>
      <c r="E561" s="377">
        <v>150</v>
      </c>
      <c r="F561" s="378"/>
      <c r="G561" s="379"/>
      <c r="H561" s="378"/>
      <c r="I561" s="379"/>
      <c r="J561" s="378"/>
      <c r="K561" s="173"/>
    </row>
    <row r="562" spans="1:11" ht="15" customHeight="1" thickBot="1" x14ac:dyDescent="0.4">
      <c r="A562" s="343" t="s">
        <v>39</v>
      </c>
      <c r="B562" s="344"/>
      <c r="C562" s="349">
        <v>150</v>
      </c>
      <c r="D562" s="369"/>
      <c r="E562" s="351"/>
      <c r="F562" s="371">
        <f>F560</f>
        <v>2.1</v>
      </c>
      <c r="G562" s="347">
        <f t="shared" ref="G562:I562" si="17">G560</f>
        <v>2.5</v>
      </c>
      <c r="H562" s="371">
        <f t="shared" si="17"/>
        <v>10.5</v>
      </c>
      <c r="I562" s="347">
        <f t="shared" si="17"/>
        <v>72.5</v>
      </c>
      <c r="J562" s="371">
        <f>J560</f>
        <v>0.45</v>
      </c>
      <c r="K562" s="348"/>
    </row>
    <row r="563" spans="1:11" ht="15" customHeight="1" x14ac:dyDescent="0.35">
      <c r="A563" s="305"/>
      <c r="B563" s="326" t="s">
        <v>41</v>
      </c>
      <c r="C563" s="401"/>
      <c r="D563" s="477"/>
      <c r="E563" s="355"/>
      <c r="F563" s="356"/>
      <c r="G563" s="309"/>
      <c r="H563" s="356"/>
      <c r="I563" s="309"/>
      <c r="J563" s="357"/>
      <c r="K563" s="491"/>
    </row>
    <row r="564" spans="1:11" x14ac:dyDescent="0.35">
      <c r="A564" s="403" t="s">
        <v>467</v>
      </c>
      <c r="B564" s="335"/>
      <c r="C564" s="404">
        <v>40</v>
      </c>
      <c r="D564" s="405"/>
      <c r="E564" s="501"/>
      <c r="F564" s="406">
        <v>0.53759999999999997</v>
      </c>
      <c r="G564" s="405">
        <v>2.6104000000000003</v>
      </c>
      <c r="H564" s="406">
        <v>2.9568000000000003</v>
      </c>
      <c r="I564" s="405">
        <v>37.968000000000004</v>
      </c>
      <c r="J564" s="406">
        <v>1.04</v>
      </c>
      <c r="K564" s="406" t="s">
        <v>408</v>
      </c>
    </row>
    <row r="565" spans="1:11" x14ac:dyDescent="0.35">
      <c r="A565" s="335"/>
      <c r="B565" s="335" t="s">
        <v>85</v>
      </c>
      <c r="C565" s="404"/>
      <c r="D565" s="405">
        <v>48</v>
      </c>
      <c r="E565" s="501">
        <v>38.4</v>
      </c>
      <c r="F565" s="406"/>
      <c r="G565" s="405"/>
      <c r="H565" s="406"/>
      <c r="I565" s="405"/>
      <c r="J565" s="406"/>
      <c r="K565" s="406"/>
    </row>
    <row r="566" spans="1:11" x14ac:dyDescent="0.35">
      <c r="A566" s="335"/>
      <c r="B566" s="335" t="s">
        <v>133</v>
      </c>
      <c r="C566" s="404"/>
      <c r="D566" s="405">
        <v>2</v>
      </c>
      <c r="E566" s="501">
        <v>2</v>
      </c>
      <c r="F566" s="406"/>
      <c r="G566" s="405"/>
      <c r="H566" s="406"/>
      <c r="I566" s="405"/>
      <c r="J566" s="406"/>
      <c r="K566" s="406"/>
    </row>
    <row r="567" spans="1:11" ht="38.25" customHeight="1" x14ac:dyDescent="0.35">
      <c r="A567" s="311" t="s">
        <v>384</v>
      </c>
      <c r="B567" s="312"/>
      <c r="C567" s="336" t="s">
        <v>172</v>
      </c>
      <c r="D567" s="407"/>
      <c r="E567" s="408"/>
      <c r="F567" s="333">
        <v>1.81077770205806</v>
      </c>
      <c r="G567" s="334">
        <v>3.6994757865822336</v>
      </c>
      <c r="H567" s="333">
        <v>6.7359701408037234</v>
      </c>
      <c r="I567" s="334">
        <v>70.307561883393973</v>
      </c>
      <c r="J567" s="332">
        <v>6.43</v>
      </c>
      <c r="K567" s="173" t="s">
        <v>446</v>
      </c>
    </row>
    <row r="568" spans="1:11" ht="15" customHeight="1" x14ac:dyDescent="0.35">
      <c r="A568" s="311"/>
      <c r="B568" s="312" t="s">
        <v>51</v>
      </c>
      <c r="C568" s="336"/>
      <c r="D568" s="407">
        <v>15</v>
      </c>
      <c r="E568" s="408">
        <v>12</v>
      </c>
      <c r="F568" s="333"/>
      <c r="G568" s="334"/>
      <c r="H568" s="333"/>
      <c r="I568" s="334"/>
      <c r="J568" s="332"/>
      <c r="K568" s="173"/>
    </row>
    <row r="569" spans="1:11" ht="15" customHeight="1" x14ac:dyDescent="0.35">
      <c r="A569" s="311"/>
      <c r="B569" s="312" t="s">
        <v>46</v>
      </c>
      <c r="C569" s="336"/>
      <c r="D569" s="340">
        <v>15.96</v>
      </c>
      <c r="E569" s="408">
        <v>12</v>
      </c>
      <c r="F569" s="333"/>
      <c r="G569" s="334"/>
      <c r="H569" s="333"/>
      <c r="I569" s="334"/>
      <c r="J569" s="332"/>
      <c r="K569" s="173"/>
    </row>
    <row r="570" spans="1:11" ht="15" customHeight="1" x14ac:dyDescent="0.35">
      <c r="A570" s="311"/>
      <c r="B570" s="312" t="s">
        <v>47</v>
      </c>
      <c r="C570" s="336"/>
      <c r="D570" s="407">
        <v>7.5</v>
      </c>
      <c r="E570" s="408">
        <v>6</v>
      </c>
      <c r="F570" s="333"/>
      <c r="G570" s="334"/>
      <c r="H570" s="333"/>
      <c r="I570" s="334"/>
      <c r="J570" s="328"/>
      <c r="K570" s="173"/>
    </row>
    <row r="571" spans="1:11" ht="15" customHeight="1" x14ac:dyDescent="0.35">
      <c r="A571" s="311"/>
      <c r="B571" s="312" t="s">
        <v>42</v>
      </c>
      <c r="C571" s="336"/>
      <c r="D571" s="334">
        <v>7.14</v>
      </c>
      <c r="E571" s="408">
        <v>6</v>
      </c>
      <c r="F571" s="333"/>
      <c r="G571" s="334"/>
      <c r="H571" s="333"/>
      <c r="I571" s="334"/>
      <c r="J571" s="328"/>
      <c r="K571" s="173"/>
    </row>
    <row r="572" spans="1:11" ht="15" customHeight="1" x14ac:dyDescent="0.35">
      <c r="A572" s="311"/>
      <c r="B572" s="312" t="s">
        <v>72</v>
      </c>
      <c r="C572" s="336"/>
      <c r="D572" s="340">
        <v>30.72</v>
      </c>
      <c r="E572" s="408">
        <v>24</v>
      </c>
      <c r="F572" s="333"/>
      <c r="G572" s="334"/>
      <c r="H572" s="333"/>
      <c r="I572" s="334"/>
      <c r="J572" s="328"/>
      <c r="K572" s="173"/>
    </row>
    <row r="573" spans="1:11" ht="15" customHeight="1" x14ac:dyDescent="0.35">
      <c r="A573" s="311"/>
      <c r="B573" s="312" t="s">
        <v>29</v>
      </c>
      <c r="C573" s="336"/>
      <c r="D573" s="340">
        <v>0.8</v>
      </c>
      <c r="E573" s="408">
        <v>0.8</v>
      </c>
      <c r="F573" s="333"/>
      <c r="G573" s="334"/>
      <c r="H573" s="333"/>
      <c r="I573" s="334"/>
      <c r="J573" s="328"/>
      <c r="K573" s="173"/>
    </row>
    <row r="574" spans="1:11" ht="15" customHeight="1" x14ac:dyDescent="0.35">
      <c r="A574" s="311"/>
      <c r="B574" s="312" t="s">
        <v>48</v>
      </c>
      <c r="C574" s="336"/>
      <c r="D574" s="407">
        <v>3</v>
      </c>
      <c r="E574" s="408">
        <v>3</v>
      </c>
      <c r="F574" s="333"/>
      <c r="G574" s="334"/>
      <c r="H574" s="333"/>
      <c r="I574" s="334"/>
      <c r="J574" s="328"/>
      <c r="K574" s="173"/>
    </row>
    <row r="575" spans="1:11" ht="15" customHeight="1" x14ac:dyDescent="0.35">
      <c r="A575" s="311"/>
      <c r="B575" s="335" t="s">
        <v>210</v>
      </c>
      <c r="C575" s="336"/>
      <c r="D575" s="340">
        <v>0.5</v>
      </c>
      <c r="E575" s="408">
        <v>0.5</v>
      </c>
      <c r="F575" s="333"/>
      <c r="G575" s="334"/>
      <c r="H575" s="333"/>
      <c r="I575" s="334"/>
      <c r="J575" s="328"/>
      <c r="K575" s="173"/>
    </row>
    <row r="576" spans="1:11" ht="15" customHeight="1" x14ac:dyDescent="0.35">
      <c r="A576" s="311"/>
      <c r="B576" s="312" t="s">
        <v>150</v>
      </c>
      <c r="C576" s="336"/>
      <c r="D576" s="340">
        <v>120</v>
      </c>
      <c r="E576" s="408">
        <v>120</v>
      </c>
      <c r="F576" s="333"/>
      <c r="G576" s="334"/>
      <c r="H576" s="333"/>
      <c r="I576" s="334"/>
      <c r="J576" s="328"/>
      <c r="K576" s="173"/>
    </row>
    <row r="577" spans="1:11" ht="15" customHeight="1" x14ac:dyDescent="0.35">
      <c r="A577" s="311"/>
      <c r="B577" s="312" t="s">
        <v>73</v>
      </c>
      <c r="C577" s="336"/>
      <c r="D577" s="407">
        <v>5</v>
      </c>
      <c r="E577" s="408">
        <v>5</v>
      </c>
      <c r="F577" s="333"/>
      <c r="G577" s="334"/>
      <c r="H577" s="333"/>
      <c r="I577" s="334"/>
      <c r="J577" s="328"/>
      <c r="K577" s="173"/>
    </row>
    <row r="578" spans="1:11" ht="15" customHeight="1" x14ac:dyDescent="0.35">
      <c r="A578" s="311"/>
      <c r="B578" s="312" t="s">
        <v>312</v>
      </c>
      <c r="C578" s="336"/>
      <c r="D578" s="407">
        <v>0.8</v>
      </c>
      <c r="E578" s="408">
        <v>0.8</v>
      </c>
      <c r="F578" s="333"/>
      <c r="G578" s="334"/>
      <c r="H578" s="333"/>
      <c r="I578" s="334"/>
      <c r="J578" s="328"/>
      <c r="K578" s="173"/>
    </row>
    <row r="579" spans="1:11" ht="44.25" customHeight="1" x14ac:dyDescent="0.35">
      <c r="A579" s="283" t="s">
        <v>383</v>
      </c>
      <c r="B579" s="312"/>
      <c r="C579" s="336" t="s">
        <v>371</v>
      </c>
      <c r="D579" s="319"/>
      <c r="E579" s="318"/>
      <c r="F579" s="334">
        <v>8.6640000000000015</v>
      </c>
      <c r="G579" s="333">
        <v>7.3500000000000014</v>
      </c>
      <c r="H579" s="334">
        <v>2.2679999999999993</v>
      </c>
      <c r="I579" s="333">
        <v>108.59999999999998</v>
      </c>
      <c r="J579" s="334">
        <v>0.22</v>
      </c>
      <c r="K579" s="173" t="s">
        <v>388</v>
      </c>
    </row>
    <row r="580" spans="1:11" ht="15" customHeight="1" x14ac:dyDescent="0.35">
      <c r="B580" s="335" t="s">
        <v>386</v>
      </c>
      <c r="C580" s="339"/>
      <c r="D580" s="334">
        <v>48</v>
      </c>
      <c r="E580" s="333">
        <v>48</v>
      </c>
      <c r="F580" s="319"/>
      <c r="G580" s="318"/>
      <c r="H580" s="319"/>
      <c r="I580" s="318"/>
      <c r="J580" s="319"/>
      <c r="K580" s="173"/>
    </row>
    <row r="581" spans="1:11" ht="15" customHeight="1" x14ac:dyDescent="0.35">
      <c r="B581" s="335" t="s">
        <v>257</v>
      </c>
      <c r="C581" s="339"/>
      <c r="D581" s="334">
        <v>0.3</v>
      </c>
      <c r="E581" s="333">
        <v>0.3</v>
      </c>
      <c r="F581" s="319"/>
      <c r="G581" s="318"/>
      <c r="H581" s="319"/>
      <c r="I581" s="318"/>
      <c r="J581" s="319"/>
      <c r="K581" s="173"/>
    </row>
    <row r="582" spans="1:11" ht="15" customHeight="1" x14ac:dyDescent="0.35">
      <c r="B582" s="335" t="s">
        <v>389</v>
      </c>
      <c r="C582" s="339"/>
      <c r="D582" s="334">
        <v>6.75</v>
      </c>
      <c r="E582" s="333">
        <v>6.75</v>
      </c>
      <c r="F582" s="319"/>
      <c r="G582" s="318"/>
      <c r="H582" s="319"/>
      <c r="I582" s="318"/>
      <c r="J582" s="319"/>
      <c r="K582" s="173"/>
    </row>
    <row r="583" spans="1:11" ht="15" customHeight="1" x14ac:dyDescent="0.35">
      <c r="B583" s="335" t="s">
        <v>387</v>
      </c>
      <c r="C583" s="339"/>
      <c r="D583" s="334">
        <v>2</v>
      </c>
      <c r="E583" s="333">
        <v>2</v>
      </c>
      <c r="F583" s="319"/>
      <c r="G583" s="318"/>
      <c r="H583" s="319"/>
      <c r="I583" s="318"/>
      <c r="J583" s="319"/>
      <c r="K583" s="173"/>
    </row>
    <row r="584" spans="1:11" ht="15" customHeight="1" x14ac:dyDescent="0.35">
      <c r="B584" s="335" t="s">
        <v>139</v>
      </c>
      <c r="C584" s="339"/>
      <c r="D584" s="334">
        <v>20.25</v>
      </c>
      <c r="E584" s="333">
        <v>20.25</v>
      </c>
      <c r="F584" s="319"/>
      <c r="G584" s="318"/>
      <c r="H584" s="319"/>
      <c r="I584" s="318"/>
      <c r="J584" s="319"/>
      <c r="K584" s="173"/>
    </row>
    <row r="585" spans="1:11" ht="15" customHeight="1" x14ac:dyDescent="0.35">
      <c r="B585" s="335" t="s">
        <v>257</v>
      </c>
      <c r="C585" s="339"/>
      <c r="D585" s="334">
        <v>0.24</v>
      </c>
      <c r="E585" s="333">
        <v>0.24</v>
      </c>
      <c r="F585" s="319"/>
      <c r="G585" s="318"/>
      <c r="H585" s="319"/>
      <c r="I585" s="318"/>
      <c r="J585" s="319"/>
      <c r="K585" s="173"/>
    </row>
    <row r="586" spans="1:11" ht="15" customHeight="1" x14ac:dyDescent="0.35">
      <c r="B586" s="335" t="s">
        <v>42</v>
      </c>
      <c r="C586" s="339"/>
      <c r="D586" s="334">
        <v>7.2</v>
      </c>
      <c r="E586" s="333">
        <v>6</v>
      </c>
      <c r="F586" s="319"/>
      <c r="G586" s="318"/>
      <c r="H586" s="319"/>
      <c r="I586" s="318"/>
      <c r="J586" s="319"/>
      <c r="K586" s="173"/>
    </row>
    <row r="587" spans="1:11" ht="15" customHeight="1" x14ac:dyDescent="0.35">
      <c r="B587" s="335" t="s">
        <v>31</v>
      </c>
      <c r="C587" s="339"/>
      <c r="D587" s="334">
        <v>0.6</v>
      </c>
      <c r="E587" s="333">
        <v>0.6</v>
      </c>
      <c r="F587" s="319"/>
      <c r="G587" s="318"/>
      <c r="H587" s="319"/>
      <c r="I587" s="318"/>
      <c r="J587" s="319"/>
      <c r="K587" s="173"/>
    </row>
    <row r="588" spans="1:11" ht="23.25" customHeight="1" x14ac:dyDescent="0.35">
      <c r="A588" s="311" t="s">
        <v>370</v>
      </c>
      <c r="B588" s="372"/>
      <c r="C588" s="336">
        <v>110</v>
      </c>
      <c r="D588" s="482"/>
      <c r="E588" s="492"/>
      <c r="F588" s="334">
        <v>3.1480000000000001</v>
      </c>
      <c r="G588" s="379">
        <v>1.06</v>
      </c>
      <c r="H588" s="334">
        <v>23.41</v>
      </c>
      <c r="I588" s="333">
        <v>118.12</v>
      </c>
      <c r="J588" s="482"/>
      <c r="K588" s="173" t="s">
        <v>190</v>
      </c>
    </row>
    <row r="589" spans="1:11" ht="15" customHeight="1" x14ac:dyDescent="0.35">
      <c r="A589" s="493"/>
      <c r="B589" s="312" t="s">
        <v>279</v>
      </c>
      <c r="C589" s="494"/>
      <c r="D589" s="334">
        <v>38.5</v>
      </c>
      <c r="E589" s="333">
        <v>38.5</v>
      </c>
      <c r="F589" s="482"/>
      <c r="G589" s="495"/>
      <c r="H589" s="482"/>
      <c r="I589" s="492"/>
      <c r="J589" s="482"/>
      <c r="K589" s="496"/>
    </row>
    <row r="590" spans="1:11" ht="15" customHeight="1" x14ac:dyDescent="0.35">
      <c r="A590" s="493"/>
      <c r="B590" s="312" t="s">
        <v>135</v>
      </c>
      <c r="C590" s="494"/>
      <c r="D590" s="334">
        <v>231</v>
      </c>
      <c r="E590" s="333">
        <v>231</v>
      </c>
      <c r="F590" s="482"/>
      <c r="G590" s="495"/>
      <c r="H590" s="482"/>
      <c r="I590" s="492"/>
      <c r="J590" s="482"/>
      <c r="K590" s="496"/>
    </row>
    <row r="591" spans="1:11" ht="15" customHeight="1" x14ac:dyDescent="0.35">
      <c r="A591" s="493"/>
      <c r="B591" s="335" t="s">
        <v>210</v>
      </c>
      <c r="C591" s="494"/>
      <c r="D591" s="334">
        <v>0.3</v>
      </c>
      <c r="E591" s="333">
        <v>0.3</v>
      </c>
      <c r="F591" s="482"/>
      <c r="G591" s="492"/>
      <c r="H591" s="482"/>
      <c r="I591" s="492"/>
      <c r="J591" s="482"/>
      <c r="K591" s="496"/>
    </row>
    <row r="592" spans="1:11" ht="15" customHeight="1" x14ac:dyDescent="0.35">
      <c r="A592" s="372"/>
      <c r="B592" s="335" t="s">
        <v>58</v>
      </c>
      <c r="C592" s="494"/>
      <c r="D592" s="334">
        <v>1.7</v>
      </c>
      <c r="E592" s="333">
        <v>1.7</v>
      </c>
      <c r="F592" s="482"/>
      <c r="G592" s="492"/>
      <c r="H592" s="482"/>
      <c r="I592" s="492"/>
      <c r="J592" s="482"/>
      <c r="K592" s="496"/>
    </row>
    <row r="593" spans="1:11" ht="29.25" customHeight="1" x14ac:dyDescent="0.35">
      <c r="A593" s="364" t="s">
        <v>322</v>
      </c>
      <c r="B593" s="312"/>
      <c r="C593" s="336">
        <v>150</v>
      </c>
      <c r="D593" s="334"/>
      <c r="E593" s="333"/>
      <c r="F593" s="334">
        <v>0.5</v>
      </c>
      <c r="G593" s="333">
        <v>7.0000000000000007E-2</v>
      </c>
      <c r="H593" s="334">
        <v>17.34</v>
      </c>
      <c r="I593" s="365">
        <v>56.82</v>
      </c>
      <c r="J593" s="340">
        <v>0.54</v>
      </c>
      <c r="K593" s="173" t="s">
        <v>323</v>
      </c>
    </row>
    <row r="594" spans="1:11" ht="15" customHeight="1" x14ac:dyDescent="0.35">
      <c r="A594" s="366"/>
      <c r="B594" s="312" t="s">
        <v>324</v>
      </c>
      <c r="C594" s="336"/>
      <c r="D594" s="334">
        <v>12.75</v>
      </c>
      <c r="E594" s="333">
        <v>12.5</v>
      </c>
      <c r="F594" s="340"/>
      <c r="G594" s="336"/>
      <c r="H594" s="340"/>
      <c r="I594" s="365"/>
      <c r="J594" s="340"/>
      <c r="K594" s="173"/>
    </row>
    <row r="595" spans="1:11" ht="15" customHeight="1" x14ac:dyDescent="0.35">
      <c r="A595" s="366"/>
      <c r="B595" s="287" t="s">
        <v>29</v>
      </c>
      <c r="C595" s="336"/>
      <c r="D595" s="334">
        <v>5</v>
      </c>
      <c r="E595" s="333">
        <v>5</v>
      </c>
      <c r="F595" s="340"/>
      <c r="G595" s="336"/>
      <c r="H595" s="340"/>
      <c r="I595" s="365"/>
      <c r="J595" s="340"/>
      <c r="K595" s="173"/>
    </row>
    <row r="596" spans="1:11" ht="15" customHeight="1" x14ac:dyDescent="0.35">
      <c r="A596" s="366"/>
      <c r="B596" s="312" t="s">
        <v>67</v>
      </c>
      <c r="C596" s="336"/>
      <c r="D596" s="334">
        <v>152</v>
      </c>
      <c r="E596" s="333">
        <v>152</v>
      </c>
      <c r="F596" s="340"/>
      <c r="G596" s="336"/>
      <c r="H596" s="340"/>
      <c r="I596" s="365"/>
      <c r="J596" s="340"/>
      <c r="K596" s="173"/>
    </row>
    <row r="597" spans="1:11" ht="34.5" customHeight="1" thickBot="1" x14ac:dyDescent="0.4">
      <c r="A597" s="311" t="s">
        <v>242</v>
      </c>
      <c r="B597" s="312"/>
      <c r="C597" s="336">
        <v>35</v>
      </c>
      <c r="D597" s="340">
        <v>35</v>
      </c>
      <c r="E597" s="342">
        <v>35</v>
      </c>
      <c r="F597" s="334">
        <v>2.3076923076923075</v>
      </c>
      <c r="G597" s="412">
        <v>0.41958041958041958</v>
      </c>
      <c r="H597" s="334">
        <v>13.846153846153847</v>
      </c>
      <c r="I597" s="412">
        <v>69.230769230769241</v>
      </c>
      <c r="J597" s="340"/>
      <c r="K597" s="395" t="s">
        <v>191</v>
      </c>
    </row>
    <row r="598" spans="1:11" ht="15" customHeight="1" thickBot="1" x14ac:dyDescent="0.4">
      <c r="A598" s="343" t="s">
        <v>39</v>
      </c>
      <c r="B598" s="344"/>
      <c r="C598" s="349">
        <v>550</v>
      </c>
      <c r="D598" s="369"/>
      <c r="E598" s="370"/>
      <c r="F598" s="347">
        <f>F564+F567+F579+F588+F593+F597</f>
        <v>16.968070009750367</v>
      </c>
      <c r="G598" s="347">
        <f t="shared" ref="G598:J598" si="18">G564+G567+G579+G588+G593+G597</f>
        <v>15.209456206162656</v>
      </c>
      <c r="H598" s="347">
        <f t="shared" si="18"/>
        <v>66.556923986957571</v>
      </c>
      <c r="I598" s="347">
        <f t="shared" si="18"/>
        <v>461.04633111416319</v>
      </c>
      <c r="J598" s="347">
        <f t="shared" si="18"/>
        <v>8.23</v>
      </c>
      <c r="K598" s="348"/>
    </row>
    <row r="599" spans="1:11" ht="27.75" customHeight="1" x14ac:dyDescent="0.35">
      <c r="A599" s="312"/>
      <c r="B599" s="372" t="s">
        <v>307</v>
      </c>
      <c r="C599" s="336"/>
      <c r="D599" s="340"/>
      <c r="E599" s="336"/>
      <c r="F599" s="334"/>
      <c r="G599" s="309"/>
      <c r="H599" s="334"/>
      <c r="I599" s="309"/>
      <c r="J599" s="334"/>
      <c r="K599" s="173"/>
    </row>
    <row r="600" spans="1:11" ht="27" customHeight="1" x14ac:dyDescent="0.35">
      <c r="A600" s="409" t="s">
        <v>476</v>
      </c>
      <c r="B600" s="442"/>
      <c r="C600" s="436">
        <v>130</v>
      </c>
      <c r="D600" s="613"/>
      <c r="E600" s="614"/>
      <c r="F600" s="437">
        <v>15.98</v>
      </c>
      <c r="G600" s="438">
        <v>9.5</v>
      </c>
      <c r="H600" s="437">
        <v>50.58</v>
      </c>
      <c r="I600" s="438">
        <v>350.13</v>
      </c>
      <c r="J600" s="437"/>
      <c r="K600" s="81" t="s">
        <v>477</v>
      </c>
    </row>
    <row r="601" spans="1:11" ht="18.75" customHeight="1" x14ac:dyDescent="0.35">
      <c r="A601" s="409"/>
      <c r="B601" s="617" t="s">
        <v>478</v>
      </c>
      <c r="C601" s="436"/>
      <c r="D601" s="613"/>
      <c r="E601" s="614"/>
      <c r="F601" s="437"/>
      <c r="G601" s="438"/>
      <c r="H601" s="437"/>
      <c r="I601" s="438"/>
      <c r="J601" s="437"/>
      <c r="K601" s="81"/>
    </row>
    <row r="602" spans="1:11" ht="15" customHeight="1" x14ac:dyDescent="0.35">
      <c r="A602" s="409"/>
      <c r="B602" s="442" t="s">
        <v>31</v>
      </c>
      <c r="C602" s="615"/>
      <c r="D602" s="437">
        <v>9</v>
      </c>
      <c r="E602" s="614">
        <v>9</v>
      </c>
      <c r="F602" s="437"/>
      <c r="G602" s="438"/>
      <c r="H602" s="437"/>
      <c r="I602" s="438"/>
      <c r="J602" s="437"/>
      <c r="K602" s="81"/>
    </row>
    <row r="603" spans="1:11" ht="15" customHeight="1" x14ac:dyDescent="0.35">
      <c r="A603" s="409"/>
      <c r="B603" s="442" t="s">
        <v>52</v>
      </c>
      <c r="C603" s="615"/>
      <c r="D603" s="613">
        <v>17</v>
      </c>
      <c r="E603" s="614">
        <v>17</v>
      </c>
      <c r="F603" s="437"/>
      <c r="G603" s="438"/>
      <c r="H603" s="437"/>
      <c r="I603" s="438"/>
      <c r="J603" s="616"/>
      <c r="K603" s="81"/>
    </row>
    <row r="604" spans="1:11" ht="15" customHeight="1" x14ac:dyDescent="0.35">
      <c r="A604" s="409"/>
      <c r="B604" s="442" t="s">
        <v>259</v>
      </c>
      <c r="C604" s="615"/>
      <c r="D604" s="437">
        <v>9</v>
      </c>
      <c r="E604" s="614">
        <v>9</v>
      </c>
      <c r="F604" s="437"/>
      <c r="G604" s="438"/>
      <c r="H604" s="437"/>
      <c r="I604" s="438"/>
      <c r="J604" s="616"/>
      <c r="K604" s="81"/>
    </row>
    <row r="605" spans="1:11" ht="15" customHeight="1" x14ac:dyDescent="0.35">
      <c r="A605" s="409"/>
      <c r="B605" s="617" t="s">
        <v>479</v>
      </c>
      <c r="C605" s="615"/>
      <c r="D605" s="437"/>
      <c r="E605" s="614"/>
      <c r="F605" s="437"/>
      <c r="G605" s="438"/>
      <c r="H605" s="437"/>
      <c r="I605" s="438"/>
      <c r="J605" s="616"/>
      <c r="K605" s="81"/>
    </row>
    <row r="606" spans="1:11" ht="15" customHeight="1" x14ac:dyDescent="0.35">
      <c r="A606" s="409"/>
      <c r="B606" s="442" t="s">
        <v>76</v>
      </c>
      <c r="C606" s="615"/>
      <c r="D606" s="437">
        <v>68</v>
      </c>
      <c r="E606" s="614">
        <v>68</v>
      </c>
      <c r="F606" s="437"/>
      <c r="G606" s="438"/>
      <c r="H606" s="437"/>
      <c r="I606" s="438"/>
      <c r="J606" s="616"/>
      <c r="K606" s="81"/>
    </row>
    <row r="607" spans="1:11" ht="15" customHeight="1" x14ac:dyDescent="0.35">
      <c r="A607" s="409"/>
      <c r="B607" s="442" t="s">
        <v>208</v>
      </c>
      <c r="C607" s="615"/>
      <c r="D607" s="437">
        <v>13.5</v>
      </c>
      <c r="E607" s="614">
        <v>13.5</v>
      </c>
      <c r="F607" s="437"/>
      <c r="G607" s="438"/>
      <c r="H607" s="437"/>
      <c r="I607" s="438"/>
      <c r="J607" s="616"/>
      <c r="K607" s="81"/>
    </row>
    <row r="608" spans="1:11" ht="15" customHeight="1" x14ac:dyDescent="0.35">
      <c r="A608" s="409"/>
      <c r="B608" s="442" t="s">
        <v>397</v>
      </c>
      <c r="C608" s="615"/>
      <c r="D608" s="613">
        <v>16.2</v>
      </c>
      <c r="E608" s="614">
        <v>13.5</v>
      </c>
      <c r="F608" s="437"/>
      <c r="G608" s="438"/>
      <c r="H608" s="437"/>
      <c r="I608" s="438"/>
      <c r="J608" s="616"/>
      <c r="K608" s="81"/>
    </row>
    <row r="609" spans="1:11" ht="15" customHeight="1" x14ac:dyDescent="0.35">
      <c r="A609" s="409"/>
      <c r="B609" s="617" t="s">
        <v>480</v>
      </c>
      <c r="C609" s="615"/>
      <c r="D609" s="613"/>
      <c r="E609" s="614"/>
      <c r="F609" s="437"/>
      <c r="G609" s="438"/>
      <c r="H609" s="437"/>
      <c r="I609" s="438"/>
      <c r="J609" s="616"/>
      <c r="K609" s="81"/>
    </row>
    <row r="610" spans="1:11" ht="15" customHeight="1" x14ac:dyDescent="0.35">
      <c r="A610" s="409"/>
      <c r="B610" s="442" t="s">
        <v>31</v>
      </c>
      <c r="C610" s="615"/>
      <c r="D610" s="613">
        <v>3.5</v>
      </c>
      <c r="E610" s="614">
        <v>3.5</v>
      </c>
      <c r="F610" s="437"/>
      <c r="G610" s="438"/>
      <c r="H610" s="437"/>
      <c r="I610" s="438"/>
      <c r="J610" s="616"/>
      <c r="K610" s="81"/>
    </row>
    <row r="611" spans="1:11" ht="15" customHeight="1" x14ac:dyDescent="0.35">
      <c r="A611" s="409"/>
      <c r="B611" s="442" t="s">
        <v>52</v>
      </c>
      <c r="C611" s="615"/>
      <c r="D611" s="613">
        <v>7.2</v>
      </c>
      <c r="E611" s="614">
        <v>7.2</v>
      </c>
      <c r="F611" s="437"/>
      <c r="G611" s="438"/>
      <c r="H611" s="437"/>
      <c r="I611" s="438"/>
      <c r="J611" s="616"/>
      <c r="K611" s="81"/>
    </row>
    <row r="612" spans="1:11" ht="15" customHeight="1" x14ac:dyDescent="0.35">
      <c r="A612" s="409"/>
      <c r="B612" s="442" t="s">
        <v>259</v>
      </c>
      <c r="C612" s="615"/>
      <c r="D612" s="613">
        <v>3.5</v>
      </c>
      <c r="E612" s="614">
        <v>3.5</v>
      </c>
      <c r="F612" s="437"/>
      <c r="G612" s="438"/>
      <c r="H612" s="437"/>
      <c r="I612" s="438"/>
      <c r="J612" s="616"/>
      <c r="K612" s="81"/>
    </row>
    <row r="613" spans="1:11" ht="12.75" customHeight="1" x14ac:dyDescent="0.35">
      <c r="A613" s="311" t="s">
        <v>335</v>
      </c>
      <c r="B613" s="312"/>
      <c r="C613" s="336" t="s">
        <v>172</v>
      </c>
      <c r="D613" s="340"/>
      <c r="E613" s="336"/>
      <c r="F613" s="334">
        <v>0.5</v>
      </c>
      <c r="G613" s="333">
        <v>0.21</v>
      </c>
      <c r="H613" s="334">
        <v>12.23</v>
      </c>
      <c r="I613" s="333">
        <v>52.53</v>
      </c>
      <c r="J613" s="334">
        <v>75</v>
      </c>
      <c r="K613" s="600" t="s">
        <v>355</v>
      </c>
    </row>
    <row r="614" spans="1:11" ht="20.25" customHeight="1" x14ac:dyDescent="0.35">
      <c r="A614" s="311"/>
      <c r="B614" s="312" t="s">
        <v>366</v>
      </c>
      <c r="C614" s="336"/>
      <c r="D614" s="340">
        <v>15.3</v>
      </c>
      <c r="E614" s="336">
        <v>15</v>
      </c>
      <c r="F614" s="340"/>
      <c r="G614" s="336"/>
      <c r="H614" s="340"/>
      <c r="I614" s="336"/>
      <c r="J614" s="340"/>
      <c r="K614" s="173"/>
    </row>
    <row r="615" spans="1:11" ht="18.75" customHeight="1" x14ac:dyDescent="0.35">
      <c r="A615" s="311"/>
      <c r="B615" s="312" t="s">
        <v>62</v>
      </c>
      <c r="C615" s="336"/>
      <c r="D615" s="340">
        <v>5</v>
      </c>
      <c r="E615" s="336">
        <v>5</v>
      </c>
      <c r="F615" s="340"/>
      <c r="G615" s="336"/>
      <c r="H615" s="340"/>
      <c r="I615" s="336"/>
      <c r="J615" s="340"/>
      <c r="K615" s="173"/>
    </row>
    <row r="616" spans="1:11" ht="20.25" customHeight="1" x14ac:dyDescent="0.35">
      <c r="A616" s="311"/>
      <c r="B616" s="312" t="s">
        <v>67</v>
      </c>
      <c r="C616" s="336"/>
      <c r="D616" s="340">
        <v>150</v>
      </c>
      <c r="E616" s="336">
        <v>150</v>
      </c>
      <c r="F616" s="340"/>
      <c r="G616" s="336"/>
      <c r="H616" s="340"/>
      <c r="I616" s="336"/>
      <c r="J616" s="340"/>
      <c r="K616" s="173"/>
    </row>
    <row r="617" spans="1:11" ht="24" customHeight="1" x14ac:dyDescent="0.35">
      <c r="A617" s="311" t="s">
        <v>55</v>
      </c>
      <c r="B617" s="335" t="s">
        <v>56</v>
      </c>
      <c r="C617" s="313">
        <v>20</v>
      </c>
      <c r="D617" s="425">
        <v>20</v>
      </c>
      <c r="E617" s="313">
        <v>20</v>
      </c>
      <c r="F617" s="334">
        <v>1.25</v>
      </c>
      <c r="G617" s="333">
        <v>5.7</v>
      </c>
      <c r="H617" s="334">
        <v>15.85</v>
      </c>
      <c r="I617" s="333">
        <v>115.89</v>
      </c>
      <c r="J617" s="334"/>
      <c r="K617" s="416" t="s">
        <v>193</v>
      </c>
    </row>
    <row r="618" spans="1:11" ht="28.5" customHeight="1" thickBot="1" x14ac:dyDescent="0.4">
      <c r="A618" s="311" t="s">
        <v>339</v>
      </c>
      <c r="B618" s="312"/>
      <c r="C618" s="313">
        <v>125</v>
      </c>
      <c r="D618" s="340">
        <v>125</v>
      </c>
      <c r="E618" s="336">
        <v>125</v>
      </c>
      <c r="F618" s="333">
        <v>0.6</v>
      </c>
      <c r="G618" s="359">
        <v>0</v>
      </c>
      <c r="H618" s="333">
        <v>12.6</v>
      </c>
      <c r="I618" s="359">
        <v>53.34</v>
      </c>
      <c r="J618" s="334">
        <v>2.5</v>
      </c>
      <c r="K618" s="464" t="s">
        <v>308</v>
      </c>
    </row>
    <row r="619" spans="1:11" ht="15" customHeight="1" thickBot="1" x14ac:dyDescent="0.4">
      <c r="A619" s="343" t="s">
        <v>39</v>
      </c>
      <c r="B619" s="344"/>
      <c r="C619" s="349">
        <v>430</v>
      </c>
      <c r="D619" s="324"/>
      <c r="E619" s="323"/>
      <c r="F619" s="347">
        <f>F600+F613+F617+F618</f>
        <v>18.330000000000002</v>
      </c>
      <c r="G619" s="347">
        <f t="shared" ref="G619:J619" si="19">G600+G613+G617+G618</f>
        <v>15.41</v>
      </c>
      <c r="H619" s="347">
        <f t="shared" si="19"/>
        <v>91.259999999999991</v>
      </c>
      <c r="I619" s="347">
        <f t="shared" si="19"/>
        <v>571.89</v>
      </c>
      <c r="J619" s="347">
        <f t="shared" si="19"/>
        <v>77.5</v>
      </c>
      <c r="K619" s="348"/>
    </row>
    <row r="620" spans="1:11" ht="15" customHeight="1" thickBot="1" x14ac:dyDescent="0.4">
      <c r="A620" s="343" t="s">
        <v>63</v>
      </c>
      <c r="B620" s="387"/>
      <c r="C620" s="349">
        <f>C558+C562+C598+C619</f>
        <v>1480</v>
      </c>
      <c r="D620" s="349"/>
      <c r="E620" s="349"/>
      <c r="F620" s="347">
        <f>F558+F562+F598+F619</f>
        <v>45.892132509750368</v>
      </c>
      <c r="G620" s="347">
        <f>G558+G562+G598+G619</f>
        <v>42.688518706162654</v>
      </c>
      <c r="H620" s="347">
        <f>H558+H562+H598+H619</f>
        <v>210.70567398695755</v>
      </c>
      <c r="I620" s="347">
        <f>I558+I562+I598+I619</f>
        <v>1398.2838311141631</v>
      </c>
      <c r="J620" s="347">
        <f>J558+J562+J598+J619</f>
        <v>87.43</v>
      </c>
      <c r="K620" s="497"/>
    </row>
    <row r="621" spans="1:11" ht="15" customHeight="1" x14ac:dyDescent="0.35">
      <c r="A621" s="301"/>
      <c r="B621" s="301"/>
      <c r="C621" s="498"/>
      <c r="D621" s="498"/>
      <c r="E621" s="498"/>
      <c r="F621" s="498"/>
      <c r="G621" s="423"/>
      <c r="H621" s="423"/>
      <c r="I621" s="423"/>
      <c r="J621" s="423"/>
      <c r="K621" s="312"/>
    </row>
    <row r="622" spans="1:11" ht="15.75" customHeight="1" thickBot="1" x14ac:dyDescent="0.4">
      <c r="A622" s="300" t="s">
        <v>102</v>
      </c>
      <c r="B622" s="302"/>
      <c r="C622" s="302"/>
      <c r="D622" s="475"/>
      <c r="K622" s="301"/>
    </row>
    <row r="623" spans="1:11" ht="23.25" customHeight="1" x14ac:dyDescent="0.35">
      <c r="A623" s="305" t="s">
        <v>5</v>
      </c>
      <c r="B623" s="306"/>
      <c r="C623" s="307" t="s">
        <v>6</v>
      </c>
      <c r="D623" s="354" t="s">
        <v>7</v>
      </c>
      <c r="E623" s="353" t="s">
        <v>7</v>
      </c>
      <c r="F623" s="621" t="s">
        <v>8</v>
      </c>
      <c r="G623" s="622"/>
      <c r="H623" s="623"/>
      <c r="I623" s="309" t="s">
        <v>9</v>
      </c>
      <c r="J623" s="310" t="s">
        <v>10</v>
      </c>
      <c r="K623" s="307" t="s">
        <v>65</v>
      </c>
    </row>
    <row r="624" spans="1:11" ht="15.75" customHeight="1" thickBot="1" x14ac:dyDescent="0.4">
      <c r="A624" s="311" t="s">
        <v>12</v>
      </c>
      <c r="B624" s="312"/>
      <c r="C624" s="313" t="s">
        <v>13</v>
      </c>
      <c r="D624" s="341" t="s">
        <v>14</v>
      </c>
      <c r="E624" s="336" t="s">
        <v>14</v>
      </c>
      <c r="F624" s="316"/>
      <c r="G624" s="317"/>
      <c r="H624" s="317"/>
      <c r="I624" s="318" t="s">
        <v>127</v>
      </c>
      <c r="J624" s="319"/>
      <c r="K624" s="313" t="s">
        <v>66</v>
      </c>
    </row>
    <row r="625" spans="1:11" ht="15.75" customHeight="1" thickBot="1" x14ac:dyDescent="0.4">
      <c r="A625" s="320"/>
      <c r="B625" s="321"/>
      <c r="C625" s="315"/>
      <c r="D625" s="370" t="s">
        <v>16</v>
      </c>
      <c r="E625" s="370" t="s">
        <v>17</v>
      </c>
      <c r="F625" s="323" t="s">
        <v>18</v>
      </c>
      <c r="G625" s="323" t="s">
        <v>19</v>
      </c>
      <c r="H625" s="324" t="s">
        <v>20</v>
      </c>
      <c r="I625" s="323" t="s">
        <v>21</v>
      </c>
      <c r="J625" s="325" t="s">
        <v>22</v>
      </c>
      <c r="K625" s="315"/>
    </row>
    <row r="626" spans="1:11" ht="15" customHeight="1" x14ac:dyDescent="0.35">
      <c r="A626" s="311"/>
      <c r="B626" s="301" t="s">
        <v>23</v>
      </c>
      <c r="C626" s="307"/>
      <c r="D626" s="340"/>
      <c r="E626" s="430"/>
      <c r="F626" s="319"/>
      <c r="G626" s="329"/>
      <c r="H626" s="319"/>
      <c r="I626" s="329"/>
      <c r="J626" s="357"/>
      <c r="K626" s="173"/>
    </row>
    <row r="627" spans="1:11" ht="23.25" customHeight="1" x14ac:dyDescent="0.35">
      <c r="A627" s="311" t="s">
        <v>336</v>
      </c>
      <c r="B627" s="312"/>
      <c r="C627" s="336" t="s">
        <v>306</v>
      </c>
      <c r="D627" s="334"/>
      <c r="E627" s="333"/>
      <c r="F627" s="334">
        <v>4.7</v>
      </c>
      <c r="G627" s="333">
        <v>4.79</v>
      </c>
      <c r="H627" s="334">
        <v>23.37</v>
      </c>
      <c r="I627" s="333">
        <v>171.47</v>
      </c>
      <c r="J627" s="334"/>
      <c r="K627" s="173" t="s">
        <v>337</v>
      </c>
    </row>
    <row r="628" spans="1:11" ht="15" customHeight="1" x14ac:dyDescent="0.35">
      <c r="A628" s="311"/>
      <c r="B628" s="374" t="s">
        <v>309</v>
      </c>
      <c r="C628" s="336"/>
      <c r="D628" s="334">
        <v>17.5</v>
      </c>
      <c r="E628" s="333">
        <v>17.5</v>
      </c>
      <c r="F628" s="334"/>
      <c r="G628" s="333"/>
      <c r="H628" s="334"/>
      <c r="I628" s="333"/>
      <c r="J628" s="334"/>
      <c r="K628" s="173"/>
    </row>
    <row r="629" spans="1:11" ht="15" customHeight="1" x14ac:dyDescent="0.35">
      <c r="A629" s="311"/>
      <c r="B629" s="312" t="s">
        <v>27</v>
      </c>
      <c r="C629" s="313"/>
      <c r="D629" s="314">
        <v>70</v>
      </c>
      <c r="E629" s="313">
        <v>70</v>
      </c>
      <c r="F629" s="334"/>
      <c r="G629" s="333"/>
      <c r="H629" s="334"/>
      <c r="I629" s="333"/>
      <c r="J629" s="334"/>
      <c r="K629" s="173"/>
    </row>
    <row r="630" spans="1:11" ht="15" customHeight="1" x14ac:dyDescent="0.35">
      <c r="A630" s="311"/>
      <c r="B630" s="312" t="s">
        <v>28</v>
      </c>
      <c r="C630" s="313"/>
      <c r="D630" s="314">
        <v>53</v>
      </c>
      <c r="E630" s="313">
        <v>53</v>
      </c>
      <c r="F630" s="334"/>
      <c r="G630" s="333"/>
      <c r="H630" s="334"/>
      <c r="I630" s="333"/>
      <c r="J630" s="334"/>
      <c r="K630" s="173"/>
    </row>
    <row r="631" spans="1:11" ht="15" customHeight="1" x14ac:dyDescent="0.35">
      <c r="A631" s="311"/>
      <c r="B631" s="312" t="s">
        <v>29</v>
      </c>
      <c r="C631" s="313"/>
      <c r="D631" s="314">
        <v>2</v>
      </c>
      <c r="E631" s="313">
        <v>2</v>
      </c>
      <c r="F631" s="334"/>
      <c r="G631" s="333"/>
      <c r="H631" s="334"/>
      <c r="I631" s="333"/>
      <c r="J631" s="334"/>
      <c r="K631" s="173"/>
    </row>
    <row r="632" spans="1:11" ht="15" customHeight="1" x14ac:dyDescent="0.35">
      <c r="A632" s="311"/>
      <c r="B632" s="335" t="s">
        <v>210</v>
      </c>
      <c r="C632" s="313"/>
      <c r="D632" s="314">
        <v>0.4</v>
      </c>
      <c r="E632" s="313">
        <v>0.4</v>
      </c>
      <c r="F632" s="334"/>
      <c r="G632" s="333"/>
      <c r="H632" s="334"/>
      <c r="I632" s="333"/>
      <c r="J632" s="334"/>
      <c r="K632" s="173"/>
    </row>
    <row r="633" spans="1:11" ht="15" customHeight="1" x14ac:dyDescent="0.35">
      <c r="A633" s="311"/>
      <c r="B633" s="312" t="s">
        <v>31</v>
      </c>
      <c r="C633" s="336"/>
      <c r="D633" s="334">
        <v>3</v>
      </c>
      <c r="E633" s="333">
        <v>3</v>
      </c>
      <c r="F633" s="334"/>
      <c r="G633" s="333"/>
      <c r="H633" s="334"/>
      <c r="I633" s="333"/>
      <c r="J633" s="333"/>
      <c r="K633" s="173"/>
    </row>
    <row r="634" spans="1:11" ht="23.25" customHeight="1" x14ac:dyDescent="0.35">
      <c r="A634" s="311" t="s">
        <v>32</v>
      </c>
      <c r="B634" s="312"/>
      <c r="C634" s="336" t="s">
        <v>298</v>
      </c>
      <c r="D634" s="319"/>
      <c r="E634" s="318"/>
      <c r="F634" s="334">
        <v>2.8522522522522524</v>
      </c>
      <c r="G634" s="333">
        <v>2.4126126126126128</v>
      </c>
      <c r="H634" s="334">
        <v>5.9868026394721046</v>
      </c>
      <c r="I634" s="333">
        <v>42.673951696147256</v>
      </c>
      <c r="J634" s="359">
        <v>1.17</v>
      </c>
      <c r="K634" s="173" t="s">
        <v>442</v>
      </c>
    </row>
    <row r="635" spans="1:11" ht="15" customHeight="1" x14ac:dyDescent="0.35">
      <c r="A635" s="311"/>
      <c r="B635" s="312" t="s">
        <v>34</v>
      </c>
      <c r="C635" s="336"/>
      <c r="D635" s="334">
        <v>2.5</v>
      </c>
      <c r="E635" s="333">
        <v>2.5</v>
      </c>
      <c r="F635" s="334"/>
      <c r="G635" s="333"/>
      <c r="H635" s="334"/>
      <c r="I635" s="333"/>
      <c r="J635" s="359"/>
      <c r="K635" s="173"/>
    </row>
    <row r="636" spans="1:11" ht="15" customHeight="1" x14ac:dyDescent="0.35">
      <c r="A636" s="311"/>
      <c r="B636" s="312" t="s">
        <v>29</v>
      </c>
      <c r="C636" s="336"/>
      <c r="D636" s="334">
        <v>6</v>
      </c>
      <c r="E636" s="333">
        <v>6</v>
      </c>
      <c r="F636" s="334"/>
      <c r="G636" s="333"/>
      <c r="H636" s="334"/>
      <c r="I636" s="333"/>
      <c r="J636" s="359"/>
      <c r="K636" s="173"/>
    </row>
    <row r="637" spans="1:11" ht="15" customHeight="1" x14ac:dyDescent="0.35">
      <c r="A637" s="314"/>
      <c r="B637" s="312" t="s">
        <v>27</v>
      </c>
      <c r="C637" s="336"/>
      <c r="D637" s="334">
        <v>90</v>
      </c>
      <c r="E637" s="333">
        <v>90</v>
      </c>
      <c r="F637" s="334"/>
      <c r="G637" s="333"/>
      <c r="H637" s="334"/>
      <c r="I637" s="333"/>
      <c r="J637" s="359"/>
      <c r="K637" s="173"/>
    </row>
    <row r="638" spans="1:11" ht="15" customHeight="1" x14ac:dyDescent="0.35">
      <c r="A638" s="314"/>
      <c r="B638" s="312" t="s">
        <v>28</v>
      </c>
      <c r="C638" s="336"/>
      <c r="D638" s="334">
        <v>108</v>
      </c>
      <c r="E638" s="333">
        <v>108</v>
      </c>
      <c r="F638" s="334"/>
      <c r="G638" s="333"/>
      <c r="H638" s="334"/>
      <c r="I638" s="333"/>
      <c r="J638" s="359"/>
      <c r="K638" s="173"/>
    </row>
    <row r="639" spans="1:11" ht="23.25" customHeight="1" x14ac:dyDescent="0.35">
      <c r="A639" s="311" t="s">
        <v>35</v>
      </c>
      <c r="B639" s="312"/>
      <c r="C639" s="337" t="s">
        <v>128</v>
      </c>
      <c r="D639" s="338"/>
      <c r="E639" s="339"/>
      <c r="F639" s="332">
        <v>1.915</v>
      </c>
      <c r="G639" s="333">
        <v>4.3549999999999995</v>
      </c>
      <c r="H639" s="334">
        <v>12.92</v>
      </c>
      <c r="I639" s="333">
        <v>98.5</v>
      </c>
      <c r="J639" s="340"/>
      <c r="K639" s="173" t="s">
        <v>443</v>
      </c>
    </row>
    <row r="640" spans="1:11" ht="15" customHeight="1" x14ac:dyDescent="0.35">
      <c r="A640" s="311"/>
      <c r="B640" s="312" t="s">
        <v>38</v>
      </c>
      <c r="C640" s="313"/>
      <c r="D640" s="341">
        <v>25</v>
      </c>
      <c r="E640" s="336">
        <v>25</v>
      </c>
      <c r="F640" s="341"/>
      <c r="G640" s="336"/>
      <c r="H640" s="340"/>
      <c r="I640" s="336"/>
      <c r="J640" s="340"/>
      <c r="K640" s="173"/>
    </row>
    <row r="641" spans="1:11" ht="15" customHeight="1" x14ac:dyDescent="0.35">
      <c r="A641" s="311"/>
      <c r="B641" s="312" t="s">
        <v>31</v>
      </c>
      <c r="C641" s="313"/>
      <c r="D641" s="341">
        <v>5</v>
      </c>
      <c r="E641" s="336">
        <v>5</v>
      </c>
      <c r="F641" s="341" t="s">
        <v>3</v>
      </c>
      <c r="G641" s="336"/>
      <c r="H641" s="340"/>
      <c r="I641" s="336"/>
      <c r="J641" s="340"/>
      <c r="K641" s="173"/>
    </row>
    <row r="642" spans="1:11" ht="15.75" customHeight="1" thickBot="1" x14ac:dyDescent="0.4">
      <c r="A642" s="312" t="s">
        <v>340</v>
      </c>
      <c r="B642" s="312" t="s">
        <v>341</v>
      </c>
      <c r="C642" s="336">
        <v>10</v>
      </c>
      <c r="D642" s="334">
        <v>10.199999999999999</v>
      </c>
      <c r="E642" s="333">
        <v>10</v>
      </c>
      <c r="F642" s="334">
        <v>2.63</v>
      </c>
      <c r="G642" s="333">
        <v>2.66</v>
      </c>
      <c r="H642" s="334"/>
      <c r="I642" s="333">
        <v>34.33</v>
      </c>
      <c r="J642" s="359"/>
      <c r="K642" s="173" t="s">
        <v>342</v>
      </c>
    </row>
    <row r="643" spans="1:11" ht="15.75" customHeight="1" thickBot="1" x14ac:dyDescent="0.4">
      <c r="A643" s="343" t="s">
        <v>39</v>
      </c>
      <c r="B643" s="344"/>
      <c r="C643" s="345">
        <v>369</v>
      </c>
      <c r="D643" s="369"/>
      <c r="E643" s="370"/>
      <c r="F643" s="347">
        <f>F627+F634+F639+F642</f>
        <v>12.09725225225225</v>
      </c>
      <c r="G643" s="347">
        <f t="shared" ref="G643:J643" si="20">G627+G634+G639+G642</f>
        <v>14.217612612612612</v>
      </c>
      <c r="H643" s="347">
        <f t="shared" si="20"/>
        <v>42.276802639472109</v>
      </c>
      <c r="I643" s="347">
        <f t="shared" si="20"/>
        <v>346.97395169614725</v>
      </c>
      <c r="J643" s="347">
        <f t="shared" si="20"/>
        <v>1.17</v>
      </c>
      <c r="K643" s="348"/>
    </row>
    <row r="644" spans="1:11" ht="15" customHeight="1" x14ac:dyDescent="0.35">
      <c r="A644" s="305"/>
      <c r="B644" s="326" t="s">
        <v>40</v>
      </c>
      <c r="C644" s="401"/>
      <c r="D644" s="429"/>
      <c r="E644" s="353"/>
      <c r="F644" s="356"/>
      <c r="G644" s="309"/>
      <c r="H644" s="356"/>
      <c r="I644" s="309"/>
      <c r="J644" s="356"/>
      <c r="K644" s="327"/>
    </row>
    <row r="645" spans="1:11" ht="15" customHeight="1" x14ac:dyDescent="0.35">
      <c r="A645" s="311" t="s">
        <v>158</v>
      </c>
      <c r="B645" s="312"/>
      <c r="C645" s="336" t="s">
        <v>281</v>
      </c>
      <c r="D645" s="340"/>
      <c r="E645" s="336"/>
      <c r="F645" s="334">
        <v>2.02</v>
      </c>
      <c r="G645" s="333">
        <v>2.5</v>
      </c>
      <c r="H645" s="334">
        <v>9.7799999999999994</v>
      </c>
      <c r="I645" s="333">
        <v>73.167969924811999</v>
      </c>
      <c r="J645" s="340">
        <v>1.05</v>
      </c>
      <c r="K645" s="173" t="s">
        <v>142</v>
      </c>
    </row>
    <row r="646" spans="1:11" ht="23.25" customHeight="1" x14ac:dyDescent="0.35">
      <c r="A646" s="312" t="s">
        <v>325</v>
      </c>
      <c r="B646" s="312" t="s">
        <v>165</v>
      </c>
      <c r="C646" s="336"/>
      <c r="D646" s="340">
        <v>155</v>
      </c>
      <c r="E646" s="336">
        <v>150</v>
      </c>
      <c r="F646" s="340"/>
      <c r="G646" s="336"/>
      <c r="H646" s="340"/>
      <c r="I646" s="336"/>
      <c r="J646" s="340"/>
      <c r="K646" s="173"/>
    </row>
    <row r="647" spans="1:11" ht="15" customHeight="1" thickBot="1" x14ac:dyDescent="0.4">
      <c r="A647" s="312"/>
      <c r="B647" s="312" t="s">
        <v>206</v>
      </c>
      <c r="C647" s="336"/>
      <c r="D647" s="340">
        <v>2</v>
      </c>
      <c r="E647" s="336">
        <v>2</v>
      </c>
      <c r="F647" s="340"/>
      <c r="G647" s="336"/>
      <c r="H647" s="340"/>
      <c r="I647" s="336"/>
      <c r="J647" s="340"/>
      <c r="K647" s="173"/>
    </row>
    <row r="648" spans="1:11" ht="15.75" customHeight="1" thickBot="1" x14ac:dyDescent="0.4">
      <c r="A648" s="343" t="s">
        <v>39</v>
      </c>
      <c r="B648" s="344"/>
      <c r="C648" s="349">
        <v>152</v>
      </c>
      <c r="D648" s="369"/>
      <c r="E648" s="351"/>
      <c r="F648" s="371">
        <f>F645</f>
        <v>2.02</v>
      </c>
      <c r="G648" s="347">
        <f>G645</f>
        <v>2.5</v>
      </c>
      <c r="H648" s="371">
        <f>H645</f>
        <v>9.7799999999999994</v>
      </c>
      <c r="I648" s="347">
        <f>I645</f>
        <v>73.167969924811999</v>
      </c>
      <c r="J648" s="371">
        <f>J645</f>
        <v>1.05</v>
      </c>
      <c r="K648" s="348"/>
    </row>
    <row r="649" spans="1:11" ht="14.25" customHeight="1" x14ac:dyDescent="0.35">
      <c r="A649" s="311"/>
      <c r="B649" s="301" t="s">
        <v>41</v>
      </c>
      <c r="C649" s="500"/>
      <c r="D649" s="355"/>
      <c r="E649" s="499"/>
      <c r="F649" s="334"/>
      <c r="G649" s="309"/>
      <c r="H649" s="334"/>
      <c r="I649" s="309"/>
      <c r="J649" s="319"/>
      <c r="K649" s="491"/>
    </row>
    <row r="650" spans="1:11" ht="23.25" customHeight="1" x14ac:dyDescent="0.35">
      <c r="A650" s="403" t="s">
        <v>427</v>
      </c>
      <c r="B650" s="335"/>
      <c r="C650" s="565">
        <v>40</v>
      </c>
      <c r="D650" s="406"/>
      <c r="E650" s="406"/>
      <c r="F650" s="405">
        <v>1.04</v>
      </c>
      <c r="G650" s="406">
        <v>2.95</v>
      </c>
      <c r="H650" s="405">
        <v>1.29</v>
      </c>
      <c r="I650" s="406">
        <v>35.92</v>
      </c>
      <c r="J650" s="405">
        <v>1.86</v>
      </c>
      <c r="K650" s="567" t="s">
        <v>428</v>
      </c>
    </row>
    <row r="651" spans="1:11" ht="16.5" customHeight="1" x14ac:dyDescent="0.35">
      <c r="A651" s="335"/>
      <c r="B651" s="335" t="s">
        <v>209</v>
      </c>
      <c r="C651" s="565"/>
      <c r="D651" s="406">
        <v>47.25</v>
      </c>
      <c r="E651" s="406">
        <v>37.799999999999997</v>
      </c>
      <c r="F651" s="405"/>
      <c r="G651" s="406"/>
      <c r="H651" s="405"/>
      <c r="I651" s="406"/>
      <c r="J651" s="405"/>
      <c r="K651" s="406"/>
    </row>
    <row r="652" spans="1:11" ht="16.5" customHeight="1" x14ac:dyDescent="0.35">
      <c r="A652" s="335"/>
      <c r="B652" s="335" t="s">
        <v>429</v>
      </c>
      <c r="C652" s="565"/>
      <c r="D652" s="406"/>
      <c r="E652" s="406">
        <v>34</v>
      </c>
      <c r="F652" s="405"/>
      <c r="G652" s="406"/>
      <c r="H652" s="405"/>
      <c r="I652" s="406"/>
      <c r="J652" s="405"/>
      <c r="K652" s="406"/>
    </row>
    <row r="653" spans="1:11" ht="16.5" customHeight="1" x14ac:dyDescent="0.35">
      <c r="A653" s="335"/>
      <c r="B653" s="335" t="s">
        <v>85</v>
      </c>
      <c r="C653" s="565"/>
      <c r="D653" s="406">
        <v>5</v>
      </c>
      <c r="E653" s="406">
        <v>4</v>
      </c>
      <c r="F653" s="405"/>
      <c r="G653" s="406"/>
      <c r="H653" s="405"/>
      <c r="I653" s="406"/>
      <c r="J653" s="405"/>
      <c r="K653" s="406"/>
    </row>
    <row r="654" spans="1:11" ht="16.5" customHeight="1" x14ac:dyDescent="0.35">
      <c r="A654" s="335"/>
      <c r="B654" s="335" t="s">
        <v>29</v>
      </c>
      <c r="C654" s="565"/>
      <c r="D654" s="406">
        <v>0.7</v>
      </c>
      <c r="E654" s="406">
        <v>0.7</v>
      </c>
      <c r="F654" s="405"/>
      <c r="G654" s="406"/>
      <c r="H654" s="405"/>
      <c r="I654" s="406"/>
      <c r="J654" s="405"/>
      <c r="K654" s="406"/>
    </row>
    <row r="655" spans="1:11" ht="16.5" customHeight="1" x14ac:dyDescent="0.35">
      <c r="A655" s="335"/>
      <c r="B655" s="335" t="s">
        <v>48</v>
      </c>
      <c r="C655" s="565"/>
      <c r="D655" s="406">
        <v>2</v>
      </c>
      <c r="E655" s="406">
        <v>2</v>
      </c>
      <c r="F655" s="405"/>
      <c r="G655" s="406"/>
      <c r="H655" s="405"/>
      <c r="I655" s="406"/>
      <c r="J655" s="405"/>
      <c r="K655" s="406"/>
    </row>
    <row r="656" spans="1:11" ht="16.5" customHeight="1" x14ac:dyDescent="0.35">
      <c r="A656" s="335"/>
      <c r="B656" s="335" t="s">
        <v>210</v>
      </c>
      <c r="C656" s="565"/>
      <c r="D656" s="406">
        <v>0.2</v>
      </c>
      <c r="E656" s="406">
        <v>0.2</v>
      </c>
      <c r="F656" s="405"/>
      <c r="G656" s="406"/>
      <c r="H656" s="405"/>
      <c r="I656" s="406"/>
      <c r="J656" s="405"/>
      <c r="K656" s="406"/>
    </row>
    <row r="657" spans="1:11" ht="43.5" customHeight="1" x14ac:dyDescent="0.35">
      <c r="A657" s="414" t="s">
        <v>439</v>
      </c>
      <c r="B657" s="312"/>
      <c r="C657" s="500" t="s">
        <v>94</v>
      </c>
      <c r="D657" s="410"/>
      <c r="E657" s="410"/>
      <c r="F657" s="501">
        <v>1.26</v>
      </c>
      <c r="G657" s="406">
        <v>2.02</v>
      </c>
      <c r="H657" s="501">
        <v>7.28</v>
      </c>
      <c r="I657" s="406">
        <v>52.35</v>
      </c>
      <c r="J657" s="566">
        <v>3.45</v>
      </c>
      <c r="K657" s="173" t="s">
        <v>357</v>
      </c>
    </row>
    <row r="658" spans="1:11" ht="15" customHeight="1" x14ac:dyDescent="0.35">
      <c r="A658" s="311"/>
      <c r="B658" s="312" t="s">
        <v>136</v>
      </c>
      <c r="C658" s="500"/>
      <c r="D658" s="336">
        <v>66.599999999999994</v>
      </c>
      <c r="E658" s="336">
        <v>50</v>
      </c>
      <c r="F658" s="332"/>
      <c r="G658" s="333"/>
      <c r="H658" s="332"/>
      <c r="I658" s="333"/>
      <c r="J658" s="330"/>
      <c r="K658" s="173"/>
    </row>
    <row r="659" spans="1:11" ht="15" customHeight="1" x14ac:dyDescent="0.35">
      <c r="A659" s="311"/>
      <c r="B659" s="312" t="s">
        <v>47</v>
      </c>
      <c r="C659" s="500"/>
      <c r="D659" s="336">
        <v>7.5</v>
      </c>
      <c r="E659" s="333">
        <v>6</v>
      </c>
      <c r="F659" s="332"/>
      <c r="G659" s="332"/>
      <c r="H659" s="332"/>
      <c r="I659" s="333"/>
      <c r="J659" s="334"/>
      <c r="K659" s="173"/>
    </row>
    <row r="660" spans="1:11" ht="15" customHeight="1" x14ac:dyDescent="0.35">
      <c r="A660" s="311"/>
      <c r="B660" s="312" t="s">
        <v>42</v>
      </c>
      <c r="C660" s="500"/>
      <c r="D660" s="336">
        <v>7.2</v>
      </c>
      <c r="E660" s="333">
        <v>6</v>
      </c>
      <c r="F660" s="332"/>
      <c r="G660" s="333"/>
      <c r="H660" s="332"/>
      <c r="I660" s="333"/>
      <c r="J660" s="330"/>
      <c r="K660" s="173"/>
    </row>
    <row r="661" spans="1:11" ht="15" customHeight="1" x14ac:dyDescent="0.35">
      <c r="A661" s="311"/>
      <c r="B661" s="312" t="s">
        <v>48</v>
      </c>
      <c r="C661" s="500"/>
      <c r="D661" s="336">
        <v>1.5</v>
      </c>
      <c r="E661" s="336">
        <v>1.5</v>
      </c>
      <c r="F661" s="332"/>
      <c r="G661" s="333"/>
      <c r="H661" s="332"/>
      <c r="I661" s="333"/>
      <c r="J661" s="330"/>
      <c r="K661" s="173"/>
    </row>
    <row r="662" spans="1:11" ht="15" customHeight="1" x14ac:dyDescent="0.35">
      <c r="A662" s="311"/>
      <c r="B662" s="335" t="s">
        <v>210</v>
      </c>
      <c r="C662" s="500"/>
      <c r="D662" s="336">
        <v>0.5</v>
      </c>
      <c r="E662" s="336">
        <v>0.5</v>
      </c>
      <c r="F662" s="332"/>
      <c r="G662" s="333"/>
      <c r="H662" s="332"/>
      <c r="I662" s="333"/>
      <c r="J662" s="330"/>
      <c r="K662" s="173"/>
    </row>
    <row r="663" spans="1:11" ht="15" customHeight="1" x14ac:dyDescent="0.35">
      <c r="A663" s="311"/>
      <c r="B663" s="312" t="s">
        <v>87</v>
      </c>
      <c r="C663" s="500"/>
      <c r="D663" s="336">
        <v>112.5</v>
      </c>
      <c r="E663" s="336">
        <v>112.5</v>
      </c>
      <c r="F663" s="332"/>
      <c r="G663" s="333"/>
      <c r="H663" s="332"/>
      <c r="I663" s="333"/>
      <c r="J663" s="330"/>
      <c r="K663" s="173"/>
    </row>
    <row r="664" spans="1:11" ht="15" customHeight="1" x14ac:dyDescent="0.35">
      <c r="A664" s="311"/>
      <c r="B664" s="312" t="s">
        <v>358</v>
      </c>
      <c r="C664" s="500"/>
      <c r="D664" s="410"/>
      <c r="E664" s="336">
        <v>15</v>
      </c>
      <c r="F664" s="334"/>
      <c r="G664" s="333"/>
      <c r="H664" s="334"/>
      <c r="I664" s="333"/>
      <c r="J664" s="359"/>
      <c r="K664" s="173"/>
    </row>
    <row r="665" spans="1:11" ht="15" customHeight="1" x14ac:dyDescent="0.35">
      <c r="A665" s="311"/>
      <c r="B665" s="312" t="s">
        <v>96</v>
      </c>
      <c r="C665" s="500"/>
      <c r="D665" s="410">
        <v>4.5999999999999996</v>
      </c>
      <c r="E665" s="336">
        <v>4.5999999999999996</v>
      </c>
      <c r="F665" s="334"/>
      <c r="G665" s="333"/>
      <c r="H665" s="334"/>
      <c r="I665" s="333"/>
      <c r="J665" s="359"/>
      <c r="K665" s="173"/>
    </row>
    <row r="666" spans="1:11" ht="16.5" customHeight="1" x14ac:dyDescent="0.35">
      <c r="A666" s="311"/>
      <c r="B666" s="312" t="s">
        <v>31</v>
      </c>
      <c r="C666" s="500"/>
      <c r="D666" s="410">
        <v>0.5</v>
      </c>
      <c r="E666" s="336">
        <v>0.5</v>
      </c>
      <c r="F666" s="334"/>
      <c r="G666" s="333"/>
      <c r="H666" s="334"/>
      <c r="I666" s="333"/>
      <c r="J666" s="359"/>
      <c r="K666" s="173"/>
    </row>
    <row r="667" spans="1:11" ht="15" customHeight="1" x14ac:dyDescent="0.35">
      <c r="A667" s="311"/>
      <c r="B667" s="312" t="s">
        <v>57</v>
      </c>
      <c r="C667" s="500"/>
      <c r="D667" s="333">
        <v>1.6</v>
      </c>
      <c r="E667" s="336">
        <v>1.32</v>
      </c>
      <c r="F667" s="334"/>
      <c r="G667" s="333"/>
      <c r="H667" s="334"/>
      <c r="I667" s="333"/>
      <c r="J667" s="359"/>
      <c r="K667" s="173"/>
    </row>
    <row r="668" spans="1:11" ht="15" customHeight="1" x14ac:dyDescent="0.35">
      <c r="A668" s="311"/>
      <c r="B668" s="312" t="s">
        <v>67</v>
      </c>
      <c r="C668" s="500"/>
      <c r="D668" s="333">
        <v>7.3</v>
      </c>
      <c r="E668" s="336">
        <v>7.3</v>
      </c>
      <c r="F668" s="334"/>
      <c r="G668" s="333"/>
      <c r="H668" s="334"/>
      <c r="I668" s="333"/>
      <c r="J668" s="359"/>
      <c r="K668" s="173"/>
    </row>
    <row r="669" spans="1:11" ht="15" customHeight="1" x14ac:dyDescent="0.35">
      <c r="A669" s="311"/>
      <c r="B669" s="312" t="s">
        <v>243</v>
      </c>
      <c r="C669" s="341"/>
      <c r="D669" s="333">
        <v>0.1</v>
      </c>
      <c r="E669" s="333">
        <v>0.1</v>
      </c>
      <c r="F669" s="334"/>
      <c r="G669" s="333"/>
      <c r="H669" s="334"/>
      <c r="I669" s="333"/>
      <c r="J669" s="330"/>
      <c r="K669" s="173"/>
    </row>
    <row r="670" spans="1:11" ht="15" customHeight="1" x14ac:dyDescent="0.35">
      <c r="A670" s="311"/>
      <c r="B670" s="312" t="s">
        <v>152</v>
      </c>
      <c r="C670" s="341"/>
      <c r="D670" s="333"/>
      <c r="E670" s="333">
        <v>13.5</v>
      </c>
      <c r="F670" s="334"/>
      <c r="G670" s="333"/>
      <c r="H670" s="334"/>
      <c r="I670" s="333"/>
      <c r="J670" s="330"/>
      <c r="K670" s="173"/>
    </row>
    <row r="671" spans="1:11" ht="15" customHeight="1" x14ac:dyDescent="0.35">
      <c r="A671" s="311"/>
      <c r="B671" s="312" t="s">
        <v>359</v>
      </c>
      <c r="C671" s="341"/>
      <c r="D671" s="333"/>
      <c r="E671" s="333">
        <v>15</v>
      </c>
      <c r="F671" s="334"/>
      <c r="G671" s="333"/>
      <c r="H671" s="334"/>
      <c r="I671" s="333"/>
      <c r="J671" s="330"/>
      <c r="K671" s="173"/>
    </row>
    <row r="672" spans="1:11" ht="44.25" customHeight="1" x14ac:dyDescent="0.35">
      <c r="A672" s="283" t="s">
        <v>248</v>
      </c>
      <c r="B672" s="312"/>
      <c r="C672" s="341" t="s">
        <v>301</v>
      </c>
      <c r="D672" s="318"/>
      <c r="E672" s="318"/>
      <c r="F672" s="334">
        <v>6.1946198379519197</v>
      </c>
      <c r="G672" s="333">
        <v>5.3626192312328005</v>
      </c>
      <c r="H672" s="334">
        <v>14.577517129059279</v>
      </c>
      <c r="I672" s="333">
        <v>136.77233091237127</v>
      </c>
      <c r="J672" s="334">
        <v>1.91</v>
      </c>
      <c r="K672" s="173" t="s">
        <v>254</v>
      </c>
    </row>
    <row r="673" spans="2:11" ht="15" customHeight="1" x14ac:dyDescent="0.35">
      <c r="B673" s="335" t="s">
        <v>246</v>
      </c>
      <c r="C673" s="338"/>
      <c r="D673" s="333">
        <v>39.1</v>
      </c>
      <c r="E673" s="333">
        <v>25.4</v>
      </c>
      <c r="F673" s="319"/>
      <c r="G673" s="318"/>
      <c r="H673" s="319"/>
      <c r="I673" s="318"/>
      <c r="J673" s="319"/>
      <c r="K673" s="173"/>
    </row>
    <row r="674" spans="2:11" ht="15" customHeight="1" x14ac:dyDescent="0.35">
      <c r="B674" s="335" t="s">
        <v>249</v>
      </c>
      <c r="C674" s="338"/>
      <c r="D674" s="333">
        <v>25.4</v>
      </c>
      <c r="E674" s="333">
        <v>25.4</v>
      </c>
      <c r="F674" s="319"/>
      <c r="G674" s="318"/>
      <c r="H674" s="319"/>
      <c r="I674" s="318"/>
      <c r="J674" s="319"/>
      <c r="K674" s="173"/>
    </row>
    <row r="675" spans="2:11" ht="15" customHeight="1" x14ac:dyDescent="0.35">
      <c r="B675" s="335" t="s">
        <v>67</v>
      </c>
      <c r="C675" s="338"/>
      <c r="D675" s="333">
        <v>4</v>
      </c>
      <c r="E675" s="333">
        <v>4</v>
      </c>
      <c r="F675" s="319"/>
      <c r="G675" s="318"/>
      <c r="H675" s="319"/>
      <c r="I675" s="318"/>
      <c r="J675" s="319"/>
      <c r="K675" s="173"/>
    </row>
    <row r="676" spans="2:11" ht="15" customHeight="1" x14ac:dyDescent="0.35">
      <c r="B676" s="335" t="s">
        <v>250</v>
      </c>
      <c r="C676" s="338"/>
      <c r="D676" s="333">
        <v>3.4</v>
      </c>
      <c r="E676" s="333">
        <v>3.4</v>
      </c>
      <c r="F676" s="319"/>
      <c r="G676" s="318"/>
      <c r="H676" s="319"/>
      <c r="I676" s="318"/>
      <c r="J676" s="319"/>
      <c r="K676" s="173"/>
    </row>
    <row r="677" spans="2:11" ht="22.5" customHeight="1" x14ac:dyDescent="0.35">
      <c r="B677" s="335" t="s">
        <v>251</v>
      </c>
      <c r="C677" s="338"/>
      <c r="D677" s="333"/>
      <c r="E677" s="333">
        <v>10</v>
      </c>
      <c r="F677" s="319"/>
      <c r="G677" s="318"/>
      <c r="H677" s="319"/>
      <c r="I677" s="318"/>
      <c r="J677" s="319"/>
      <c r="K677" s="173"/>
    </row>
    <row r="678" spans="2:11" ht="15" customHeight="1" x14ac:dyDescent="0.35">
      <c r="B678" s="335" t="s">
        <v>42</v>
      </c>
      <c r="C678" s="338"/>
      <c r="D678" s="333">
        <v>8.64</v>
      </c>
      <c r="E678" s="333">
        <v>7.2</v>
      </c>
      <c r="F678" s="319"/>
      <c r="G678" s="318"/>
      <c r="H678" s="319"/>
      <c r="I678" s="318"/>
      <c r="J678" s="319"/>
      <c r="K678" s="173"/>
    </row>
    <row r="679" spans="2:11" ht="15" customHeight="1" x14ac:dyDescent="0.35">
      <c r="B679" s="335" t="s">
        <v>48</v>
      </c>
      <c r="C679" s="338"/>
      <c r="D679" s="333">
        <v>1.2</v>
      </c>
      <c r="E679" s="333">
        <v>1.2</v>
      </c>
      <c r="F679" s="319"/>
      <c r="G679" s="318"/>
      <c r="H679" s="319"/>
      <c r="I679" s="318"/>
      <c r="J679" s="319"/>
      <c r="K679" s="173"/>
    </row>
    <row r="680" spans="2:11" ht="15" customHeight="1" x14ac:dyDescent="0.35">
      <c r="B680" s="335" t="s">
        <v>252</v>
      </c>
      <c r="C680" s="338"/>
      <c r="D680" s="333"/>
      <c r="E680" s="333">
        <v>6</v>
      </c>
      <c r="F680" s="319"/>
      <c r="G680" s="318"/>
      <c r="H680" s="319"/>
      <c r="I680" s="318"/>
      <c r="J680" s="319"/>
      <c r="K680" s="173"/>
    </row>
    <row r="681" spans="2:11" ht="15" customHeight="1" x14ac:dyDescent="0.35">
      <c r="B681" s="335" t="s">
        <v>210</v>
      </c>
      <c r="C681" s="338"/>
      <c r="D681" s="333">
        <v>0.2</v>
      </c>
      <c r="E681" s="333">
        <v>0.2</v>
      </c>
      <c r="F681" s="319"/>
      <c r="G681" s="318"/>
      <c r="H681" s="319"/>
      <c r="I681" s="318"/>
      <c r="J681" s="319"/>
      <c r="K681" s="173"/>
    </row>
    <row r="682" spans="2:11" ht="15" customHeight="1" x14ac:dyDescent="0.35">
      <c r="B682" s="335" t="s">
        <v>96</v>
      </c>
      <c r="C682" s="338"/>
      <c r="D682" s="333">
        <v>2.8</v>
      </c>
      <c r="E682" s="333">
        <v>2.8</v>
      </c>
      <c r="F682" s="319"/>
      <c r="G682" s="318"/>
      <c r="H682" s="319"/>
      <c r="I682" s="318"/>
      <c r="J682" s="319"/>
      <c r="K682" s="173"/>
    </row>
    <row r="683" spans="2:11" ht="15" customHeight="1" x14ac:dyDescent="0.35">
      <c r="B683" s="335" t="s">
        <v>50</v>
      </c>
      <c r="C683" s="338"/>
      <c r="D683" s="333"/>
      <c r="E683" s="333">
        <v>48</v>
      </c>
      <c r="F683" s="319"/>
      <c r="G683" s="318"/>
      <c r="H683" s="319"/>
      <c r="I683" s="318"/>
      <c r="J683" s="319"/>
      <c r="K683" s="173"/>
    </row>
    <row r="684" spans="2:11" ht="15" customHeight="1" x14ac:dyDescent="0.35">
      <c r="B684" s="335" t="s">
        <v>253</v>
      </c>
      <c r="C684" s="338"/>
      <c r="D684" s="333"/>
      <c r="E684" s="333">
        <v>20</v>
      </c>
      <c r="F684" s="319"/>
      <c r="G684" s="318"/>
      <c r="H684" s="319"/>
      <c r="I684" s="318"/>
      <c r="J684" s="319"/>
      <c r="K684" s="173"/>
    </row>
    <row r="685" spans="2:11" ht="15" customHeight="1" x14ac:dyDescent="0.35">
      <c r="B685" s="335" t="s">
        <v>88</v>
      </c>
      <c r="C685" s="338"/>
      <c r="D685" s="333">
        <v>5</v>
      </c>
      <c r="E685" s="333">
        <v>5</v>
      </c>
      <c r="F685" s="319"/>
      <c r="G685" s="318"/>
      <c r="H685" s="319"/>
      <c r="I685" s="318"/>
      <c r="J685" s="319"/>
      <c r="K685" s="173"/>
    </row>
    <row r="686" spans="2:11" ht="15" customHeight="1" x14ac:dyDescent="0.35">
      <c r="B686" s="335" t="s">
        <v>96</v>
      </c>
      <c r="C686" s="338"/>
      <c r="D686" s="333">
        <v>1.5</v>
      </c>
      <c r="E686" s="333">
        <v>1.5</v>
      </c>
      <c r="F686" s="319"/>
      <c r="G686" s="318"/>
      <c r="H686" s="319"/>
      <c r="I686" s="318"/>
      <c r="J686" s="319"/>
      <c r="K686" s="173"/>
    </row>
    <row r="687" spans="2:11" ht="15" customHeight="1" x14ac:dyDescent="0.35">
      <c r="B687" s="335" t="s">
        <v>67</v>
      </c>
      <c r="C687" s="338"/>
      <c r="D687" s="333">
        <v>15</v>
      </c>
      <c r="E687" s="333">
        <v>15</v>
      </c>
      <c r="F687" s="319"/>
      <c r="G687" s="318"/>
      <c r="H687" s="319"/>
      <c r="I687" s="318"/>
      <c r="J687" s="319"/>
      <c r="K687" s="173"/>
    </row>
    <row r="688" spans="2:11" ht="15" customHeight="1" x14ac:dyDescent="0.35">
      <c r="B688" s="312" t="s">
        <v>146</v>
      </c>
      <c r="C688" s="338"/>
      <c r="D688" s="333">
        <v>0.8</v>
      </c>
      <c r="E688" s="333">
        <v>0.8</v>
      </c>
      <c r="F688" s="319"/>
      <c r="G688" s="318"/>
      <c r="H688" s="319"/>
      <c r="I688" s="318"/>
      <c r="J688" s="319"/>
      <c r="K688" s="173"/>
    </row>
    <row r="689" spans="1:11" ht="15" customHeight="1" x14ac:dyDescent="0.35">
      <c r="B689" s="312" t="s">
        <v>243</v>
      </c>
      <c r="C689" s="338"/>
      <c r="D689" s="333">
        <v>0.16</v>
      </c>
      <c r="E689" s="333">
        <v>0.16</v>
      </c>
      <c r="F689" s="319"/>
      <c r="G689" s="318"/>
      <c r="H689" s="319"/>
      <c r="I689" s="318"/>
      <c r="J689" s="319"/>
      <c r="K689" s="173"/>
    </row>
    <row r="690" spans="1:11" ht="15" customHeight="1" x14ac:dyDescent="0.35">
      <c r="A690" s="311" t="s">
        <v>59</v>
      </c>
      <c r="B690" s="312"/>
      <c r="C690" s="341">
        <v>120</v>
      </c>
      <c r="D690" s="333"/>
      <c r="E690" s="333"/>
      <c r="F690" s="334">
        <v>2.4666763257026951</v>
      </c>
      <c r="G690" s="333">
        <v>3.86482179078528</v>
      </c>
      <c r="H690" s="334">
        <v>21.624166908142588</v>
      </c>
      <c r="I690" s="333">
        <v>127.71660388293277</v>
      </c>
      <c r="J690" s="334">
        <v>14.53</v>
      </c>
      <c r="K690" s="173" t="s">
        <v>164</v>
      </c>
    </row>
    <row r="691" spans="1:11" ht="15" customHeight="1" x14ac:dyDescent="0.35">
      <c r="A691" s="311"/>
      <c r="B691" s="312" t="s">
        <v>46</v>
      </c>
      <c r="C691" s="341"/>
      <c r="D691" s="333">
        <v>136.80000000000001</v>
      </c>
      <c r="E691" s="333">
        <v>102.6</v>
      </c>
      <c r="F691" s="334"/>
      <c r="G691" s="333"/>
      <c r="H691" s="334"/>
      <c r="I691" s="333"/>
      <c r="J691" s="334"/>
      <c r="K691" s="173"/>
    </row>
    <row r="692" spans="1:11" ht="15" customHeight="1" x14ac:dyDescent="0.35">
      <c r="A692" s="311"/>
      <c r="B692" s="312" t="s">
        <v>27</v>
      </c>
      <c r="C692" s="341"/>
      <c r="D692" s="333">
        <v>18.96</v>
      </c>
      <c r="E692" s="333">
        <v>18</v>
      </c>
      <c r="F692" s="334"/>
      <c r="G692" s="333"/>
      <c r="H692" s="334"/>
      <c r="I692" s="333"/>
      <c r="J692" s="334"/>
      <c r="K692" s="173"/>
    </row>
    <row r="693" spans="1:11" ht="18" customHeight="1" x14ac:dyDescent="0.35">
      <c r="A693" s="311"/>
      <c r="B693" s="312" t="s">
        <v>31</v>
      </c>
      <c r="C693" s="341"/>
      <c r="D693" s="333">
        <v>4.2</v>
      </c>
      <c r="E693" s="333">
        <v>4.2</v>
      </c>
      <c r="F693" s="334"/>
      <c r="G693" s="333"/>
      <c r="H693" s="334"/>
      <c r="I693" s="333"/>
      <c r="J693" s="334"/>
      <c r="K693" s="173"/>
    </row>
    <row r="694" spans="1:11" ht="15" customHeight="1" x14ac:dyDescent="0.35">
      <c r="A694" s="311"/>
      <c r="B694" s="335" t="s">
        <v>210</v>
      </c>
      <c r="C694" s="341"/>
      <c r="D694" s="333">
        <v>0.45</v>
      </c>
      <c r="E694" s="333">
        <v>0.45</v>
      </c>
      <c r="F694" s="334"/>
      <c r="G694" s="333"/>
      <c r="H694" s="334"/>
      <c r="I694" s="333"/>
      <c r="J694" s="334"/>
      <c r="K694" s="173"/>
    </row>
    <row r="695" spans="1:11" ht="15" customHeight="1" x14ac:dyDescent="0.35">
      <c r="A695" s="311" t="s">
        <v>353</v>
      </c>
      <c r="B695" s="312"/>
      <c r="C695" s="341">
        <v>150</v>
      </c>
      <c r="D695" s="333"/>
      <c r="E695" s="332"/>
      <c r="F695" s="333">
        <v>0.12</v>
      </c>
      <c r="G695" s="334">
        <v>0.12</v>
      </c>
      <c r="H695" s="332">
        <v>11</v>
      </c>
      <c r="I695" s="333">
        <v>46.05</v>
      </c>
      <c r="J695" s="334">
        <v>0.68</v>
      </c>
      <c r="K695" s="173" t="s">
        <v>333</v>
      </c>
    </row>
    <row r="696" spans="1:11" ht="15" customHeight="1" x14ac:dyDescent="0.35">
      <c r="A696" s="311"/>
      <c r="B696" s="312" t="s">
        <v>207</v>
      </c>
      <c r="C696" s="341"/>
      <c r="D696" s="333">
        <v>27.4</v>
      </c>
      <c r="E696" s="332">
        <v>24</v>
      </c>
      <c r="F696" s="333"/>
      <c r="G696" s="334"/>
      <c r="H696" s="332"/>
      <c r="I696" s="333"/>
      <c r="J696" s="319"/>
      <c r="K696" s="173"/>
    </row>
    <row r="697" spans="1:11" ht="15" customHeight="1" x14ac:dyDescent="0.35">
      <c r="A697" s="311"/>
      <c r="B697" s="312" t="s">
        <v>206</v>
      </c>
      <c r="C697" s="341"/>
      <c r="D697" s="333">
        <v>5</v>
      </c>
      <c r="E697" s="332">
        <v>5</v>
      </c>
      <c r="F697" s="333"/>
      <c r="G697" s="334"/>
      <c r="H697" s="332"/>
      <c r="I697" s="333"/>
      <c r="J697" s="319"/>
      <c r="K697" s="173"/>
    </row>
    <row r="698" spans="1:11" ht="15" customHeight="1" x14ac:dyDescent="0.35">
      <c r="A698" s="311"/>
      <c r="B698" s="312" t="s">
        <v>67</v>
      </c>
      <c r="C698" s="341"/>
      <c r="D698" s="333">
        <v>153</v>
      </c>
      <c r="E698" s="332">
        <v>153</v>
      </c>
      <c r="F698" s="333"/>
      <c r="G698" s="334"/>
      <c r="H698" s="332"/>
      <c r="I698" s="333"/>
      <c r="J698" s="319"/>
      <c r="K698" s="173"/>
    </row>
    <row r="699" spans="1:11" ht="38.25" customHeight="1" thickBot="1" x14ac:dyDescent="0.4">
      <c r="A699" s="311" t="s">
        <v>242</v>
      </c>
      <c r="B699" s="312"/>
      <c r="C699" s="341">
        <v>35</v>
      </c>
      <c r="D699" s="342">
        <v>35</v>
      </c>
      <c r="E699" s="336">
        <v>35</v>
      </c>
      <c r="F699" s="334">
        <v>2.3076923076923075</v>
      </c>
      <c r="G699" s="412">
        <v>0.41958041958041958</v>
      </c>
      <c r="H699" s="334">
        <v>13.846153846153847</v>
      </c>
      <c r="I699" s="412">
        <v>69.230769230769241</v>
      </c>
      <c r="J699" s="340"/>
      <c r="K699" s="395" t="s">
        <v>191</v>
      </c>
    </row>
    <row r="700" spans="1:11" ht="15.75" customHeight="1" thickBot="1" x14ac:dyDescent="0.4">
      <c r="A700" s="343" t="s">
        <v>39</v>
      </c>
      <c r="B700" s="344"/>
      <c r="C700" s="349">
        <v>555</v>
      </c>
      <c r="D700" s="369"/>
      <c r="E700" s="370"/>
      <c r="F700" s="347">
        <f>F650+F657+F672+F690+F695+F699</f>
        <v>13.38898847134692</v>
      </c>
      <c r="G700" s="347">
        <f t="shared" ref="G700:J700" si="21">G650+G657+G672+G690+G695+G699</f>
        <v>14.7370214415985</v>
      </c>
      <c r="H700" s="347">
        <f t="shared" si="21"/>
        <v>69.617837883355719</v>
      </c>
      <c r="I700" s="347">
        <f t="shared" si="21"/>
        <v>468.03970402607331</v>
      </c>
      <c r="J700" s="347">
        <f t="shared" si="21"/>
        <v>22.43</v>
      </c>
      <c r="K700" s="348"/>
    </row>
    <row r="701" spans="1:11" ht="24.75" customHeight="1" x14ac:dyDescent="0.35">
      <c r="A701" s="312"/>
      <c r="B701" s="372" t="s">
        <v>307</v>
      </c>
      <c r="C701" s="336"/>
      <c r="D701" s="340"/>
      <c r="E701" s="336"/>
      <c r="F701" s="334"/>
      <c r="G701" s="309"/>
      <c r="H701" s="334"/>
      <c r="I701" s="309"/>
      <c r="J701" s="334"/>
      <c r="K701" s="173"/>
    </row>
    <row r="702" spans="1:11" ht="23.25" customHeight="1" x14ac:dyDescent="0.35">
      <c r="A702" s="311" t="s">
        <v>101</v>
      </c>
      <c r="B702" s="294"/>
      <c r="C702" s="375">
        <v>50</v>
      </c>
      <c r="D702" s="431"/>
      <c r="E702" s="432"/>
      <c r="F702" s="378">
        <v>6.1</v>
      </c>
      <c r="G702" s="379">
        <v>3.88</v>
      </c>
      <c r="H702" s="378">
        <v>7.34</v>
      </c>
      <c r="I702" s="379">
        <v>89</v>
      </c>
      <c r="J702" s="378">
        <v>0.16</v>
      </c>
      <c r="K702" s="173" t="s">
        <v>149</v>
      </c>
    </row>
    <row r="703" spans="1:11" ht="15" customHeight="1" x14ac:dyDescent="0.35">
      <c r="A703" s="373"/>
      <c r="B703" s="287" t="s">
        <v>140</v>
      </c>
      <c r="C703" s="375"/>
      <c r="D703" s="431">
        <v>51</v>
      </c>
      <c r="E703" s="432">
        <v>37.5</v>
      </c>
      <c r="F703" s="378"/>
      <c r="G703" s="379"/>
      <c r="H703" s="378"/>
      <c r="I703" s="379"/>
      <c r="J703" s="291"/>
      <c r="K703" s="173"/>
    </row>
    <row r="704" spans="1:11" ht="15" customHeight="1" x14ac:dyDescent="0.35">
      <c r="A704" s="373"/>
      <c r="B704" s="287" t="s">
        <v>277</v>
      </c>
      <c r="C704" s="375"/>
      <c r="D704" s="431">
        <v>39.4</v>
      </c>
      <c r="E704" s="432">
        <v>37.5</v>
      </c>
      <c r="F704" s="378"/>
      <c r="G704" s="379"/>
      <c r="H704" s="378"/>
      <c r="I704" s="379"/>
      <c r="J704" s="291"/>
      <c r="K704" s="173"/>
    </row>
    <row r="705" spans="1:11" ht="15" customHeight="1" x14ac:dyDescent="0.35">
      <c r="A705" s="373"/>
      <c r="B705" s="287" t="s">
        <v>103</v>
      </c>
      <c r="C705" s="375"/>
      <c r="D705" s="378">
        <v>1.3</v>
      </c>
      <c r="E705" s="432">
        <v>1.25</v>
      </c>
      <c r="F705" s="378"/>
      <c r="G705" s="379"/>
      <c r="H705" s="378"/>
      <c r="I705" s="379"/>
      <c r="J705" s="291"/>
      <c r="K705" s="173"/>
    </row>
    <row r="706" spans="1:11" ht="15" customHeight="1" x14ac:dyDescent="0.35">
      <c r="A706" s="373"/>
      <c r="B706" s="287" t="s">
        <v>57</v>
      </c>
      <c r="C706" s="375"/>
      <c r="D706" s="378">
        <v>0.9</v>
      </c>
      <c r="E706" s="379">
        <v>0.75</v>
      </c>
      <c r="F706" s="378"/>
      <c r="G706" s="379"/>
      <c r="H706" s="378"/>
      <c r="I706" s="379"/>
      <c r="J706" s="291"/>
      <c r="K706" s="173"/>
    </row>
    <row r="707" spans="1:11" ht="15" customHeight="1" x14ac:dyDescent="0.35">
      <c r="A707" s="373"/>
      <c r="B707" s="287" t="s">
        <v>42</v>
      </c>
      <c r="C707" s="375"/>
      <c r="D707" s="378">
        <v>11.1</v>
      </c>
      <c r="E707" s="379">
        <v>9.3000000000000007</v>
      </c>
      <c r="F707" s="378"/>
      <c r="G707" s="379"/>
      <c r="H707" s="378"/>
      <c r="I707" s="379"/>
      <c r="J707" s="291"/>
      <c r="K707" s="173"/>
    </row>
    <row r="708" spans="1:11" ht="15" customHeight="1" x14ac:dyDescent="0.35">
      <c r="A708" s="373"/>
      <c r="B708" s="287" t="s">
        <v>67</v>
      </c>
      <c r="C708" s="375"/>
      <c r="D708" s="378">
        <v>7</v>
      </c>
      <c r="E708" s="432">
        <v>7</v>
      </c>
      <c r="F708" s="378"/>
      <c r="G708" s="379"/>
      <c r="H708" s="378"/>
      <c r="I708" s="379"/>
      <c r="J708" s="291"/>
      <c r="K708" s="173"/>
    </row>
    <row r="709" spans="1:11" ht="15" customHeight="1" x14ac:dyDescent="0.35">
      <c r="A709" s="373"/>
      <c r="B709" s="287" t="s">
        <v>210</v>
      </c>
      <c r="C709" s="375"/>
      <c r="D709" s="431">
        <v>0.35</v>
      </c>
      <c r="E709" s="432">
        <v>0.35</v>
      </c>
      <c r="F709" s="378"/>
      <c r="G709" s="379"/>
      <c r="H709" s="378"/>
      <c r="I709" s="379"/>
      <c r="J709" s="291"/>
      <c r="K709" s="173"/>
    </row>
    <row r="710" spans="1:11" ht="15" customHeight="1" x14ac:dyDescent="0.35">
      <c r="A710" s="373"/>
      <c r="B710" s="287" t="s">
        <v>62</v>
      </c>
      <c r="C710" s="375"/>
      <c r="D710" s="431">
        <v>0.14000000000000001</v>
      </c>
      <c r="E710" s="432">
        <v>0.14000000000000001</v>
      </c>
      <c r="F710" s="378"/>
      <c r="G710" s="379"/>
      <c r="H710" s="378"/>
      <c r="I710" s="379"/>
      <c r="J710" s="291"/>
      <c r="K710" s="173"/>
    </row>
    <row r="711" spans="1:11" ht="15" customHeight="1" x14ac:dyDescent="0.35">
      <c r="A711" s="373"/>
      <c r="B711" s="287" t="s">
        <v>91</v>
      </c>
      <c r="C711" s="375"/>
      <c r="D711" s="431">
        <v>5</v>
      </c>
      <c r="E711" s="432">
        <v>5</v>
      </c>
      <c r="F711" s="291"/>
      <c r="G711" s="379"/>
      <c r="H711" s="378"/>
      <c r="I711" s="379"/>
      <c r="J711" s="378"/>
      <c r="K711" s="173"/>
    </row>
    <row r="712" spans="1:11" ht="15" customHeight="1" x14ac:dyDescent="0.35">
      <c r="A712" s="373"/>
      <c r="B712" s="335" t="s">
        <v>48</v>
      </c>
      <c r="C712" s="375"/>
      <c r="D712" s="431">
        <v>1.25</v>
      </c>
      <c r="E712" s="432">
        <v>1.25</v>
      </c>
      <c r="F712" s="291"/>
      <c r="G712" s="379"/>
      <c r="H712" s="378"/>
      <c r="I712" s="379"/>
      <c r="J712" s="378"/>
      <c r="K712" s="173"/>
    </row>
    <row r="713" spans="1:11" ht="15" customHeight="1" x14ac:dyDescent="0.35">
      <c r="A713" s="373"/>
      <c r="B713" s="287" t="s">
        <v>45</v>
      </c>
      <c r="C713" s="375"/>
      <c r="D713" s="431"/>
      <c r="E713" s="432">
        <v>59</v>
      </c>
      <c r="F713" s="291"/>
      <c r="G713" s="379"/>
      <c r="H713" s="378"/>
      <c r="I713" s="379"/>
      <c r="J713" s="378"/>
      <c r="K713" s="173"/>
    </row>
    <row r="714" spans="1:11" ht="42.75" customHeight="1" x14ac:dyDescent="0.35">
      <c r="A714" s="311" t="s">
        <v>201</v>
      </c>
      <c r="B714" s="373"/>
      <c r="C714" s="375" t="s">
        <v>304</v>
      </c>
      <c r="D714" s="431"/>
      <c r="E714" s="432"/>
      <c r="F714" s="378">
        <v>3.467984477741322</v>
      </c>
      <c r="G714" s="379">
        <v>5.0568370185185101</v>
      </c>
      <c r="H714" s="378">
        <v>10.228942933942101</v>
      </c>
      <c r="I714" s="379">
        <v>87.401876263825429</v>
      </c>
      <c r="J714" s="378"/>
      <c r="K714" s="173" t="s">
        <v>200</v>
      </c>
    </row>
    <row r="715" spans="1:11" ht="15" customHeight="1" x14ac:dyDescent="0.35">
      <c r="A715" s="373"/>
      <c r="B715" s="287" t="s">
        <v>137</v>
      </c>
      <c r="C715" s="375"/>
      <c r="D715" s="431">
        <v>47.6</v>
      </c>
      <c r="E715" s="432">
        <v>47.6</v>
      </c>
      <c r="F715" s="291"/>
      <c r="G715" s="379"/>
      <c r="H715" s="378"/>
      <c r="I715" s="379"/>
      <c r="J715" s="378"/>
      <c r="K715" s="173"/>
    </row>
    <row r="716" spans="1:11" ht="15" customHeight="1" x14ac:dyDescent="0.35">
      <c r="A716" s="373"/>
      <c r="B716" s="287" t="s">
        <v>139</v>
      </c>
      <c r="C716" s="375"/>
      <c r="D716" s="431">
        <v>71</v>
      </c>
      <c r="E716" s="432">
        <v>71</v>
      </c>
      <c r="F716" s="291"/>
      <c r="G716" s="502"/>
      <c r="H716" s="291"/>
      <c r="I716" s="502"/>
      <c r="J716" s="378"/>
      <c r="K716" s="173"/>
    </row>
    <row r="717" spans="1:11" ht="15" customHeight="1" x14ac:dyDescent="0.35">
      <c r="A717" s="373"/>
      <c r="B717" s="287" t="s">
        <v>210</v>
      </c>
      <c r="C717" s="375"/>
      <c r="D717" s="431">
        <v>0.25</v>
      </c>
      <c r="E717" s="432">
        <v>0.25</v>
      </c>
      <c r="F717" s="291"/>
      <c r="G717" s="379"/>
      <c r="H717" s="378"/>
      <c r="I717" s="379"/>
      <c r="J717" s="378"/>
      <c r="K717" s="173"/>
    </row>
    <row r="718" spans="1:11" ht="15" customHeight="1" x14ac:dyDescent="0.35">
      <c r="A718" s="373"/>
      <c r="B718" s="287" t="s">
        <v>198</v>
      </c>
      <c r="C718" s="375"/>
      <c r="D718" s="431"/>
      <c r="E718" s="432">
        <v>100</v>
      </c>
      <c r="F718" s="291"/>
      <c r="G718" s="379"/>
      <c r="H718" s="378"/>
      <c r="I718" s="379"/>
      <c r="J718" s="378"/>
      <c r="K718" s="173"/>
    </row>
    <row r="719" spans="1:11" ht="15" customHeight="1" x14ac:dyDescent="0.35">
      <c r="A719" s="373"/>
      <c r="B719" s="287" t="s">
        <v>85</v>
      </c>
      <c r="C719" s="375"/>
      <c r="D719" s="431">
        <v>16.5</v>
      </c>
      <c r="E719" s="432">
        <v>13.2</v>
      </c>
      <c r="F719" s="291"/>
      <c r="G719" s="379"/>
      <c r="H719" s="378"/>
      <c r="I719" s="379"/>
      <c r="J719" s="378"/>
      <c r="K719" s="173"/>
    </row>
    <row r="720" spans="1:11" ht="15" customHeight="1" x14ac:dyDescent="0.35">
      <c r="A720" s="373"/>
      <c r="B720" s="287" t="s">
        <v>109</v>
      </c>
      <c r="C720" s="375"/>
      <c r="D720" s="431">
        <v>2</v>
      </c>
      <c r="E720" s="432">
        <v>1.65</v>
      </c>
      <c r="F720" s="291"/>
      <c r="G720" s="379"/>
      <c r="H720" s="378"/>
      <c r="I720" s="379"/>
      <c r="J720" s="378"/>
      <c r="K720" s="173"/>
    </row>
    <row r="721" spans="1:11" ht="17.25" customHeight="1" x14ac:dyDescent="0.35">
      <c r="A721" s="373"/>
      <c r="B721" s="287" t="s">
        <v>199</v>
      </c>
      <c r="C721" s="375"/>
      <c r="D721" s="431"/>
      <c r="E721" s="432">
        <v>110</v>
      </c>
      <c r="F721" s="291"/>
      <c r="G721" s="379"/>
      <c r="H721" s="378"/>
      <c r="I721" s="379"/>
      <c r="J721" s="378"/>
      <c r="K721" s="173"/>
    </row>
    <row r="722" spans="1:11" ht="15" customHeight="1" x14ac:dyDescent="0.35">
      <c r="A722" s="373"/>
      <c r="B722" s="287" t="s">
        <v>58</v>
      </c>
      <c r="C722" s="375"/>
      <c r="D722" s="431">
        <v>2</v>
      </c>
      <c r="E722" s="432">
        <v>2</v>
      </c>
      <c r="F722" s="291"/>
      <c r="G722" s="379"/>
      <c r="H722" s="378"/>
      <c r="I722" s="379"/>
      <c r="J722" s="378"/>
      <c r="K722" s="173"/>
    </row>
    <row r="723" spans="1:11" ht="23.25" customHeight="1" x14ac:dyDescent="0.35">
      <c r="A723" s="311" t="s">
        <v>258</v>
      </c>
      <c r="B723" s="312"/>
      <c r="C723" s="336" t="s">
        <v>456</v>
      </c>
      <c r="D723" s="340"/>
      <c r="E723" s="336"/>
      <c r="F723" s="340">
        <v>0</v>
      </c>
      <c r="G723" s="336">
        <v>0</v>
      </c>
      <c r="H723" s="340">
        <v>19.32</v>
      </c>
      <c r="I723" s="336">
        <v>72.89</v>
      </c>
      <c r="J723" s="340">
        <v>0.02</v>
      </c>
      <c r="K723" s="173" t="s">
        <v>255</v>
      </c>
    </row>
    <row r="724" spans="1:11" ht="15" customHeight="1" x14ac:dyDescent="0.35">
      <c r="A724" s="311"/>
      <c r="B724" s="312" t="s">
        <v>241</v>
      </c>
      <c r="C724" s="336"/>
      <c r="D724" s="340">
        <v>0.45</v>
      </c>
      <c r="E724" s="336">
        <v>0.45</v>
      </c>
      <c r="F724" s="340"/>
      <c r="G724" s="336"/>
      <c r="H724" s="340"/>
      <c r="I724" s="336"/>
      <c r="J724" s="340"/>
      <c r="K724" s="173"/>
    </row>
    <row r="725" spans="1:11" ht="15" customHeight="1" x14ac:dyDescent="0.35">
      <c r="A725" s="311"/>
      <c r="B725" s="312" t="s">
        <v>139</v>
      </c>
      <c r="C725" s="336"/>
      <c r="D725" s="340">
        <v>160</v>
      </c>
      <c r="E725" s="336">
        <v>160</v>
      </c>
      <c r="F725" s="340"/>
      <c r="G725" s="336"/>
      <c r="H725" s="340"/>
      <c r="I725" s="336"/>
      <c r="J725" s="340"/>
      <c r="K725" s="173"/>
    </row>
    <row r="726" spans="1:11" ht="15" customHeight="1" x14ac:dyDescent="0.35">
      <c r="A726" s="311"/>
      <c r="B726" s="312" t="s">
        <v>212</v>
      </c>
      <c r="C726" s="336"/>
      <c r="D726" s="340">
        <v>10</v>
      </c>
      <c r="E726" s="336">
        <v>10</v>
      </c>
      <c r="F726" s="340"/>
      <c r="G726" s="336"/>
      <c r="H726" s="340"/>
      <c r="I726" s="336"/>
      <c r="J726" s="340"/>
      <c r="K726" s="173"/>
    </row>
    <row r="727" spans="1:11" ht="30.75" customHeight="1" x14ac:dyDescent="0.35">
      <c r="A727" s="373" t="s">
        <v>54</v>
      </c>
      <c r="B727" s="287"/>
      <c r="C727" s="377">
        <v>100</v>
      </c>
      <c r="D727" s="376">
        <v>100</v>
      </c>
      <c r="E727" s="377">
        <v>100</v>
      </c>
      <c r="F727" s="378">
        <v>0.4</v>
      </c>
      <c r="G727" s="379">
        <v>0.4</v>
      </c>
      <c r="H727" s="378">
        <v>9.8000000000000007</v>
      </c>
      <c r="I727" s="379">
        <v>47</v>
      </c>
      <c r="J727" s="378">
        <v>10</v>
      </c>
      <c r="K727" s="568" t="s">
        <v>144</v>
      </c>
    </row>
    <row r="728" spans="1:11" ht="15" customHeight="1" x14ac:dyDescent="0.35">
      <c r="A728" s="287" t="s">
        <v>472</v>
      </c>
      <c r="B728" s="374"/>
      <c r="C728" s="379"/>
      <c r="D728" s="376"/>
      <c r="E728" s="377"/>
      <c r="F728" s="378"/>
      <c r="G728" s="379"/>
      <c r="H728" s="378"/>
      <c r="I728" s="379"/>
      <c r="J728" s="291"/>
      <c r="K728" s="568" t="s">
        <v>145</v>
      </c>
    </row>
    <row r="729" spans="1:11" ht="37.5" customHeight="1" thickBot="1" x14ac:dyDescent="0.4">
      <c r="A729" s="311" t="s">
        <v>187</v>
      </c>
      <c r="B729" s="312"/>
      <c r="C729" s="336">
        <v>25</v>
      </c>
      <c r="D729" s="334">
        <v>25</v>
      </c>
      <c r="E729" s="333">
        <v>25</v>
      </c>
      <c r="F729" s="333">
        <v>1.9</v>
      </c>
      <c r="G729" s="412">
        <v>0.2</v>
      </c>
      <c r="H729" s="333">
        <v>12.3</v>
      </c>
      <c r="I729" s="412">
        <v>58.75</v>
      </c>
      <c r="J729" s="334">
        <v>0</v>
      </c>
      <c r="K729" s="395" t="s">
        <v>192</v>
      </c>
    </row>
    <row r="730" spans="1:11" ht="15.75" customHeight="1" thickBot="1" x14ac:dyDescent="0.4">
      <c r="A730" s="343" t="s">
        <v>39</v>
      </c>
      <c r="B730" s="344"/>
      <c r="C730" s="349">
        <v>462</v>
      </c>
      <c r="D730" s="324"/>
      <c r="E730" s="323"/>
      <c r="F730" s="347">
        <f>F702+F714+F723+F727+F729</f>
        <v>11.867984477741322</v>
      </c>
      <c r="G730" s="347">
        <f t="shared" ref="G730:J730" si="22">G702+G714+G723+G727+G729</f>
        <v>9.5368370185185096</v>
      </c>
      <c r="H730" s="347">
        <f t="shared" si="22"/>
        <v>58.988942933942099</v>
      </c>
      <c r="I730" s="347">
        <f t="shared" si="22"/>
        <v>355.04187626382543</v>
      </c>
      <c r="J730" s="347">
        <f t="shared" si="22"/>
        <v>10.18</v>
      </c>
      <c r="K730" s="348"/>
    </row>
    <row r="731" spans="1:11" ht="15.75" customHeight="1" thickBot="1" x14ac:dyDescent="0.4">
      <c r="A731" s="343" t="s">
        <v>63</v>
      </c>
      <c r="B731" s="387"/>
      <c r="C731" s="349">
        <f>C643+C648+C700+C730</f>
        <v>1538</v>
      </c>
      <c r="D731" s="349"/>
      <c r="E731" s="349"/>
      <c r="F731" s="347">
        <f t="shared" ref="F731:J731" si="23">F643+F648+F700+F730</f>
        <v>39.374225201340494</v>
      </c>
      <c r="G731" s="347">
        <f t="shared" si="23"/>
        <v>40.991471072729624</v>
      </c>
      <c r="H731" s="347">
        <f t="shared" si="23"/>
        <v>180.66358345676991</v>
      </c>
      <c r="I731" s="347">
        <f t="shared" si="23"/>
        <v>1243.223501910858</v>
      </c>
      <c r="J731" s="347">
        <f t="shared" si="23"/>
        <v>34.83</v>
      </c>
      <c r="K731" s="348"/>
    </row>
    <row r="732" spans="1:11" ht="15" customHeight="1" x14ac:dyDescent="0.35">
      <c r="A732" s="301"/>
      <c r="B732" s="301"/>
      <c r="C732" s="390"/>
      <c r="D732" s="474"/>
      <c r="E732" s="340"/>
      <c r="F732" s="423"/>
      <c r="G732" s="423"/>
      <c r="H732" s="423"/>
      <c r="I732" s="423"/>
      <c r="J732" s="423"/>
      <c r="K732" s="306"/>
    </row>
    <row r="733" spans="1:11" ht="15.75" customHeight="1" thickBot="1" x14ac:dyDescent="0.4">
      <c r="A733" s="300" t="s">
        <v>271</v>
      </c>
      <c r="B733" s="300"/>
      <c r="C733" s="302"/>
      <c r="D733" s="300"/>
      <c r="E733" s="283"/>
      <c r="K733" s="302"/>
    </row>
    <row r="734" spans="1:11" ht="23.25" customHeight="1" x14ac:dyDescent="0.35">
      <c r="A734" s="305" t="s">
        <v>5</v>
      </c>
      <c r="B734" s="306"/>
      <c r="C734" s="307" t="s">
        <v>6</v>
      </c>
      <c r="D734" s="392" t="s">
        <v>7</v>
      </c>
      <c r="E734" s="307" t="s">
        <v>7</v>
      </c>
      <c r="F734" s="621" t="s">
        <v>134</v>
      </c>
      <c r="G734" s="622"/>
      <c r="H734" s="623"/>
      <c r="I734" s="309" t="s">
        <v>9</v>
      </c>
      <c r="J734" s="310" t="s">
        <v>10</v>
      </c>
      <c r="K734" s="307" t="s">
        <v>65</v>
      </c>
    </row>
    <row r="735" spans="1:11" ht="15.75" customHeight="1" thickBot="1" x14ac:dyDescent="0.4">
      <c r="A735" s="311" t="s">
        <v>12</v>
      </c>
      <c r="B735" s="312"/>
      <c r="C735" s="313" t="s">
        <v>13</v>
      </c>
      <c r="D735" s="393" t="s">
        <v>14</v>
      </c>
      <c r="E735" s="313" t="s">
        <v>14</v>
      </c>
      <c r="F735" s="316"/>
      <c r="G735" s="317"/>
      <c r="H735" s="317"/>
      <c r="I735" s="318" t="s">
        <v>127</v>
      </c>
      <c r="J735" s="319"/>
      <c r="K735" s="313" t="s">
        <v>66</v>
      </c>
    </row>
    <row r="736" spans="1:11" ht="15.75" customHeight="1" thickBot="1" x14ac:dyDescent="0.4">
      <c r="A736" s="320"/>
      <c r="B736" s="321"/>
      <c r="C736" s="315"/>
      <c r="D736" s="503" t="s">
        <v>16</v>
      </c>
      <c r="E736" s="322" t="s">
        <v>17</v>
      </c>
      <c r="F736" s="323" t="s">
        <v>18</v>
      </c>
      <c r="G736" s="323" t="s">
        <v>19</v>
      </c>
      <c r="H736" s="324" t="s">
        <v>20</v>
      </c>
      <c r="I736" s="323" t="s">
        <v>21</v>
      </c>
      <c r="J736" s="325" t="s">
        <v>22</v>
      </c>
      <c r="K736" s="315"/>
    </row>
    <row r="737" spans="1:11" ht="15" customHeight="1" x14ac:dyDescent="0.35">
      <c r="A737" s="305"/>
      <c r="B737" s="326" t="s">
        <v>23</v>
      </c>
      <c r="C737" s="307"/>
      <c r="D737" s="424"/>
      <c r="E737" s="327"/>
      <c r="F737" s="357"/>
      <c r="G737" s="329"/>
      <c r="H737" s="357"/>
      <c r="I737" s="329"/>
      <c r="J737" s="357"/>
      <c r="K737" s="327"/>
    </row>
    <row r="738" spans="1:11" ht="23.25" customHeight="1" x14ac:dyDescent="0.35">
      <c r="A738" s="311" t="s">
        <v>289</v>
      </c>
      <c r="B738" s="312"/>
      <c r="C738" s="336" t="s">
        <v>306</v>
      </c>
      <c r="D738" s="334"/>
      <c r="E738" s="333"/>
      <c r="F738" s="334">
        <v>3.7234375000000002</v>
      </c>
      <c r="G738" s="333">
        <v>2.3671875</v>
      </c>
      <c r="H738" s="334">
        <v>22.734375</v>
      </c>
      <c r="I738" s="333">
        <v>139.4453125</v>
      </c>
      <c r="J738" s="334">
        <v>0.82</v>
      </c>
      <c r="K738" s="173" t="s">
        <v>104</v>
      </c>
    </row>
    <row r="739" spans="1:11" ht="15" customHeight="1" x14ac:dyDescent="0.35">
      <c r="A739" s="311"/>
      <c r="B739" s="312" t="s">
        <v>103</v>
      </c>
      <c r="C739" s="336"/>
      <c r="D739" s="334">
        <v>18</v>
      </c>
      <c r="E739" s="333">
        <v>18</v>
      </c>
      <c r="F739" s="334"/>
      <c r="G739" s="333"/>
      <c r="H739" s="334"/>
      <c r="I739" s="333"/>
      <c r="J739" s="334"/>
      <c r="K739" s="173"/>
    </row>
    <row r="740" spans="1:11" ht="15" customHeight="1" x14ac:dyDescent="0.35">
      <c r="A740" s="311"/>
      <c r="B740" s="312" t="s">
        <v>27</v>
      </c>
      <c r="C740" s="336"/>
      <c r="D740" s="334">
        <v>123</v>
      </c>
      <c r="E740" s="333">
        <v>123</v>
      </c>
      <c r="F740" s="334"/>
      <c r="G740" s="333"/>
      <c r="H740" s="334"/>
      <c r="I740" s="333"/>
      <c r="J740" s="334"/>
      <c r="K740" s="173"/>
    </row>
    <row r="741" spans="1:11" ht="15" customHeight="1" x14ac:dyDescent="0.35">
      <c r="A741" s="311"/>
      <c r="B741" s="312" t="s">
        <v>29</v>
      </c>
      <c r="C741" s="336"/>
      <c r="D741" s="334">
        <v>2</v>
      </c>
      <c r="E741" s="333">
        <v>2</v>
      </c>
      <c r="F741" s="334"/>
      <c r="G741" s="333"/>
      <c r="H741" s="334"/>
      <c r="I741" s="333"/>
      <c r="J741" s="334"/>
      <c r="K741" s="173"/>
    </row>
    <row r="742" spans="1:11" ht="15" customHeight="1" x14ac:dyDescent="0.35">
      <c r="A742" s="311"/>
      <c r="B742" s="335" t="s">
        <v>210</v>
      </c>
      <c r="C742" s="336"/>
      <c r="D742" s="334">
        <v>0.4</v>
      </c>
      <c r="E742" s="333">
        <v>0.4</v>
      </c>
      <c r="F742" s="334"/>
      <c r="G742" s="333"/>
      <c r="H742" s="334"/>
      <c r="I742" s="333"/>
      <c r="J742" s="334"/>
      <c r="K742" s="173"/>
    </row>
    <row r="743" spans="1:11" ht="15" customHeight="1" x14ac:dyDescent="0.35">
      <c r="A743" s="311"/>
      <c r="B743" s="312" t="s">
        <v>31</v>
      </c>
      <c r="C743" s="336"/>
      <c r="D743" s="334">
        <v>3</v>
      </c>
      <c r="E743" s="333">
        <v>3</v>
      </c>
      <c r="F743" s="334"/>
      <c r="G743" s="333"/>
      <c r="H743" s="334"/>
      <c r="I743" s="333"/>
      <c r="J743" s="334"/>
      <c r="K743" s="173"/>
    </row>
    <row r="744" spans="1:11" ht="23.25" customHeight="1" x14ac:dyDescent="0.35">
      <c r="A744" s="311" t="s">
        <v>68</v>
      </c>
      <c r="B744" s="312"/>
      <c r="C744" s="336" t="s">
        <v>298</v>
      </c>
      <c r="D744" s="319"/>
      <c r="E744" s="318"/>
      <c r="F744" s="334">
        <v>3.6672661870503602</v>
      </c>
      <c r="G744" s="333">
        <v>3.1870503597122304</v>
      </c>
      <c r="H744" s="334">
        <v>5.9868026394721046</v>
      </c>
      <c r="I744" s="333">
        <v>58.82729928834376</v>
      </c>
      <c r="J744" s="334">
        <v>1.43</v>
      </c>
      <c r="K744" s="173" t="s">
        <v>445</v>
      </c>
    </row>
    <row r="745" spans="1:11" ht="15" customHeight="1" x14ac:dyDescent="0.35">
      <c r="A745" s="311"/>
      <c r="B745" s="312" t="s">
        <v>70</v>
      </c>
      <c r="C745" s="336"/>
      <c r="D745" s="334">
        <v>2</v>
      </c>
      <c r="E745" s="333">
        <v>2</v>
      </c>
      <c r="F745" s="334"/>
      <c r="G745" s="333"/>
      <c r="H745" s="334"/>
      <c r="I745" s="333"/>
      <c r="J745" s="334"/>
      <c r="K745" s="173"/>
    </row>
    <row r="746" spans="1:11" ht="15" customHeight="1" x14ac:dyDescent="0.35">
      <c r="A746" s="311"/>
      <c r="B746" s="312" t="s">
        <v>29</v>
      </c>
      <c r="C746" s="336"/>
      <c r="D746" s="334">
        <v>6</v>
      </c>
      <c r="E746" s="333">
        <v>6</v>
      </c>
      <c r="F746" s="334"/>
      <c r="G746" s="333"/>
      <c r="H746" s="334"/>
      <c r="I746" s="333"/>
      <c r="J746" s="334"/>
      <c r="K746" s="173"/>
    </row>
    <row r="747" spans="1:11" ht="15" customHeight="1" x14ac:dyDescent="0.35">
      <c r="A747" s="314"/>
      <c r="B747" s="312" t="s">
        <v>27</v>
      </c>
      <c r="C747" s="336"/>
      <c r="D747" s="334">
        <v>110</v>
      </c>
      <c r="E747" s="333">
        <v>110</v>
      </c>
      <c r="F747" s="334"/>
      <c r="G747" s="333"/>
      <c r="H747" s="334"/>
      <c r="I747" s="333"/>
      <c r="J747" s="334"/>
      <c r="K747" s="173"/>
    </row>
    <row r="748" spans="1:11" ht="15" customHeight="1" x14ac:dyDescent="0.35">
      <c r="A748" s="314"/>
      <c r="B748" s="312" t="s">
        <v>28</v>
      </c>
      <c r="C748" s="336"/>
      <c r="D748" s="334">
        <v>80</v>
      </c>
      <c r="E748" s="333">
        <v>80</v>
      </c>
      <c r="F748" s="334"/>
      <c r="G748" s="333"/>
      <c r="H748" s="334"/>
      <c r="I748" s="333"/>
      <c r="J748" s="334"/>
      <c r="K748" s="173"/>
    </row>
    <row r="749" spans="1:11" ht="23.25" customHeight="1" x14ac:dyDescent="0.35">
      <c r="A749" s="311" t="s">
        <v>35</v>
      </c>
      <c r="B749" s="312"/>
      <c r="C749" s="337" t="s">
        <v>128</v>
      </c>
      <c r="D749" s="338"/>
      <c r="E749" s="339"/>
      <c r="F749" s="332">
        <v>1.915</v>
      </c>
      <c r="G749" s="333">
        <v>4.3549999999999995</v>
      </c>
      <c r="H749" s="334">
        <v>12.92</v>
      </c>
      <c r="I749" s="333">
        <v>98.5</v>
      </c>
      <c r="J749" s="340"/>
      <c r="K749" s="173" t="s">
        <v>449</v>
      </c>
    </row>
    <row r="750" spans="1:11" ht="15" customHeight="1" x14ac:dyDescent="0.35">
      <c r="A750" s="311"/>
      <c r="B750" s="312" t="s">
        <v>38</v>
      </c>
      <c r="C750" s="313"/>
      <c r="D750" s="341">
        <v>25</v>
      </c>
      <c r="E750" s="336">
        <v>25</v>
      </c>
      <c r="F750" s="341"/>
      <c r="G750" s="336"/>
      <c r="H750" s="340"/>
      <c r="I750" s="336"/>
      <c r="J750" s="340"/>
      <c r="K750" s="173"/>
    </row>
    <row r="751" spans="1:11" ht="15" customHeight="1" thickBot="1" x14ac:dyDescent="0.4">
      <c r="A751" s="311"/>
      <c r="B751" s="312" t="s">
        <v>31</v>
      </c>
      <c r="C751" s="313"/>
      <c r="D751" s="341">
        <v>5</v>
      </c>
      <c r="E751" s="336">
        <v>5</v>
      </c>
      <c r="F751" s="341" t="s">
        <v>3</v>
      </c>
      <c r="G751" s="342"/>
      <c r="H751" s="340"/>
      <c r="I751" s="342"/>
      <c r="J751" s="340"/>
      <c r="K751" s="173"/>
    </row>
    <row r="752" spans="1:11" ht="15.75" customHeight="1" thickBot="1" x14ac:dyDescent="0.4">
      <c r="A752" s="343" t="s">
        <v>39</v>
      </c>
      <c r="B752" s="344"/>
      <c r="C752" s="345">
        <v>359</v>
      </c>
      <c r="D752" s="426"/>
      <c r="E752" s="322"/>
      <c r="F752" s="371">
        <f>F738+F744+F749</f>
        <v>9.3057036870503609</v>
      </c>
      <c r="G752" s="347">
        <f t="shared" ref="G752:J752" si="24">G738+G744+G749</f>
        <v>9.9092378597122313</v>
      </c>
      <c r="H752" s="371">
        <f t="shared" si="24"/>
        <v>41.641177639472104</v>
      </c>
      <c r="I752" s="347">
        <f t="shared" si="24"/>
        <v>296.77261178834374</v>
      </c>
      <c r="J752" s="371">
        <f t="shared" si="24"/>
        <v>2.25</v>
      </c>
      <c r="K752" s="348"/>
    </row>
    <row r="753" spans="1:11" ht="15" customHeight="1" x14ac:dyDescent="0.35">
      <c r="A753" s="311"/>
      <c r="B753" s="301" t="s">
        <v>40</v>
      </c>
      <c r="C753" s="337"/>
      <c r="D753" s="425"/>
      <c r="E753" s="307"/>
      <c r="F753" s="334"/>
      <c r="G753" s="333"/>
      <c r="H753" s="334"/>
      <c r="I753" s="309"/>
      <c r="J753" s="334"/>
      <c r="K753" s="173"/>
    </row>
    <row r="754" spans="1:11" ht="15" customHeight="1" x14ac:dyDescent="0.35">
      <c r="A754" s="311" t="s">
        <v>202</v>
      </c>
      <c r="B754" s="312"/>
      <c r="C754" s="336">
        <v>150</v>
      </c>
      <c r="D754" s="340"/>
      <c r="E754" s="336"/>
      <c r="F754" s="378">
        <v>2.1</v>
      </c>
      <c r="G754" s="379">
        <v>2.5</v>
      </c>
      <c r="H754" s="378">
        <v>9.85</v>
      </c>
      <c r="I754" s="379">
        <v>71.400000000000006</v>
      </c>
      <c r="J754" s="378">
        <v>1.95</v>
      </c>
      <c r="K754" s="173" t="s">
        <v>205</v>
      </c>
    </row>
    <row r="755" spans="1:11" ht="15" customHeight="1" thickBot="1" x14ac:dyDescent="0.4">
      <c r="A755" s="312" t="s">
        <v>203</v>
      </c>
      <c r="B755" s="312" t="s">
        <v>168</v>
      </c>
      <c r="C755" s="336"/>
      <c r="D755" s="340">
        <v>158</v>
      </c>
      <c r="E755" s="336">
        <v>150</v>
      </c>
      <c r="F755" s="340"/>
      <c r="G755" s="336"/>
      <c r="H755" s="340"/>
      <c r="I755" s="336"/>
      <c r="J755" s="340"/>
      <c r="K755" s="173"/>
    </row>
    <row r="756" spans="1:11" ht="15.75" customHeight="1" thickBot="1" x14ac:dyDescent="0.4">
      <c r="A756" s="343" t="s">
        <v>39</v>
      </c>
      <c r="B756" s="344"/>
      <c r="C756" s="349">
        <v>150</v>
      </c>
      <c r="D756" s="369"/>
      <c r="E756" s="351"/>
      <c r="F756" s="347">
        <f>F754</f>
        <v>2.1</v>
      </c>
      <c r="G756" s="347">
        <f t="shared" ref="G756:J756" si="25">G754</f>
        <v>2.5</v>
      </c>
      <c r="H756" s="347">
        <f t="shared" si="25"/>
        <v>9.85</v>
      </c>
      <c r="I756" s="347">
        <f t="shared" si="25"/>
        <v>71.400000000000006</v>
      </c>
      <c r="J756" s="347">
        <f t="shared" si="25"/>
        <v>1.95</v>
      </c>
      <c r="K756" s="348"/>
    </row>
    <row r="757" spans="1:11" ht="15" customHeight="1" x14ac:dyDescent="0.35">
      <c r="A757" s="305"/>
      <c r="B757" s="326" t="s">
        <v>41</v>
      </c>
      <c r="C757" s="401"/>
      <c r="D757" s="504"/>
      <c r="E757" s="505"/>
      <c r="F757" s="356"/>
      <c r="G757" s="309"/>
      <c r="H757" s="356"/>
      <c r="I757" s="309"/>
      <c r="J757" s="357"/>
      <c r="K757" s="358"/>
    </row>
    <row r="758" spans="1:11" ht="24.75" customHeight="1" x14ac:dyDescent="0.35">
      <c r="A758" s="311" t="s">
        <v>473</v>
      </c>
      <c r="B758" s="301"/>
      <c r="C758" s="337" t="s">
        <v>256</v>
      </c>
      <c r="D758" s="360"/>
      <c r="E758" s="506"/>
      <c r="F758" s="334">
        <v>0.56999999999999995</v>
      </c>
      <c r="G758" s="333">
        <v>2.44</v>
      </c>
      <c r="H758" s="334">
        <v>3.34</v>
      </c>
      <c r="I758" s="333">
        <v>37.56</v>
      </c>
      <c r="J758" s="334">
        <v>3.8</v>
      </c>
      <c r="K758" s="449" t="s">
        <v>474</v>
      </c>
    </row>
    <row r="759" spans="1:11" ht="15" customHeight="1" x14ac:dyDescent="0.35">
      <c r="A759" s="311"/>
      <c r="B759" s="335" t="s">
        <v>72</v>
      </c>
      <c r="C759" s="337"/>
      <c r="D759" s="334">
        <v>48.64</v>
      </c>
      <c r="E759" s="333">
        <v>38</v>
      </c>
      <c r="F759" s="334"/>
      <c r="G759" s="333"/>
      <c r="H759" s="334"/>
      <c r="I759" s="333"/>
      <c r="J759" s="319"/>
      <c r="K759" s="491"/>
    </row>
    <row r="760" spans="1:11" ht="15" customHeight="1" x14ac:dyDescent="0.35">
      <c r="A760" s="311"/>
      <c r="B760" s="335" t="s">
        <v>48</v>
      </c>
      <c r="C760" s="337"/>
      <c r="D760" s="334">
        <v>2.4</v>
      </c>
      <c r="E760" s="333">
        <v>2.4</v>
      </c>
      <c r="F760" s="334"/>
      <c r="G760" s="333"/>
      <c r="H760" s="334"/>
      <c r="I760" s="333"/>
      <c r="J760" s="319"/>
      <c r="K760" s="491"/>
    </row>
    <row r="761" spans="1:11" ht="61.5" customHeight="1" x14ac:dyDescent="0.35">
      <c r="A761" s="311" t="s">
        <v>440</v>
      </c>
      <c r="B761" s="312"/>
      <c r="C761" s="337" t="s">
        <v>172</v>
      </c>
      <c r="D761" s="340"/>
      <c r="E761" s="336"/>
      <c r="F761" s="334">
        <v>1.1124999999999998</v>
      </c>
      <c r="G761" s="333">
        <v>3.7005000000000003</v>
      </c>
      <c r="H761" s="334">
        <v>3.9434999999999998</v>
      </c>
      <c r="I761" s="333">
        <v>57</v>
      </c>
      <c r="J761" s="334">
        <v>9.59</v>
      </c>
      <c r="K761" s="173" t="s">
        <v>351</v>
      </c>
    </row>
    <row r="762" spans="1:11" ht="15" customHeight="1" x14ac:dyDescent="0.35">
      <c r="A762" s="311"/>
      <c r="B762" s="312" t="s">
        <v>51</v>
      </c>
      <c r="C762" s="333"/>
      <c r="D762" s="340">
        <v>37.5</v>
      </c>
      <c r="E762" s="336">
        <v>30</v>
      </c>
      <c r="F762" s="334"/>
      <c r="G762" s="333"/>
      <c r="H762" s="334"/>
      <c r="I762" s="333"/>
      <c r="J762" s="334"/>
      <c r="K762" s="173"/>
    </row>
    <row r="763" spans="1:11" ht="15" customHeight="1" x14ac:dyDescent="0.35">
      <c r="A763" s="311"/>
      <c r="B763" s="312" t="s">
        <v>46</v>
      </c>
      <c r="C763" s="333"/>
      <c r="D763" s="340">
        <v>23.94</v>
      </c>
      <c r="E763" s="336">
        <v>18</v>
      </c>
      <c r="F763" s="334"/>
      <c r="G763" s="333"/>
      <c r="H763" s="334"/>
      <c r="I763" s="333"/>
      <c r="J763" s="319"/>
      <c r="K763" s="173"/>
    </row>
    <row r="764" spans="1:11" ht="15" customHeight="1" x14ac:dyDescent="0.35">
      <c r="A764" s="311"/>
      <c r="B764" s="312" t="s">
        <v>47</v>
      </c>
      <c r="C764" s="333"/>
      <c r="D764" s="340">
        <v>7.5</v>
      </c>
      <c r="E764" s="336">
        <v>6</v>
      </c>
      <c r="F764" s="334"/>
      <c r="G764" s="333"/>
      <c r="H764" s="334"/>
      <c r="I764" s="333"/>
      <c r="J764" s="319"/>
      <c r="K764" s="173"/>
    </row>
    <row r="765" spans="1:11" ht="15" customHeight="1" x14ac:dyDescent="0.35">
      <c r="A765" s="311"/>
      <c r="B765" s="312" t="s">
        <v>42</v>
      </c>
      <c r="C765" s="333"/>
      <c r="D765" s="340">
        <v>7.14</v>
      </c>
      <c r="E765" s="336">
        <v>6</v>
      </c>
      <c r="F765" s="334"/>
      <c r="G765" s="333"/>
      <c r="H765" s="334"/>
      <c r="I765" s="333"/>
      <c r="J765" s="319"/>
      <c r="K765" s="173"/>
    </row>
    <row r="766" spans="1:11" ht="15" customHeight="1" x14ac:dyDescent="0.35">
      <c r="A766" s="311"/>
      <c r="B766" s="312" t="s">
        <v>48</v>
      </c>
      <c r="C766" s="333"/>
      <c r="D766" s="340">
        <v>3</v>
      </c>
      <c r="E766" s="336">
        <v>3</v>
      </c>
      <c r="F766" s="334"/>
      <c r="G766" s="333"/>
      <c r="H766" s="334"/>
      <c r="I766" s="333"/>
      <c r="J766" s="319"/>
      <c r="K766" s="173"/>
    </row>
    <row r="767" spans="1:11" ht="15" customHeight="1" x14ac:dyDescent="0.35">
      <c r="A767" s="311"/>
      <c r="B767" s="335" t="s">
        <v>210</v>
      </c>
      <c r="C767" s="333"/>
      <c r="D767" s="340">
        <v>0.5</v>
      </c>
      <c r="E767" s="336">
        <v>0.5</v>
      </c>
      <c r="F767" s="334"/>
      <c r="G767" s="333"/>
      <c r="H767" s="334"/>
      <c r="I767" s="333"/>
      <c r="J767" s="319"/>
      <c r="K767" s="173"/>
    </row>
    <row r="768" spans="1:11" ht="15" customHeight="1" x14ac:dyDescent="0.35">
      <c r="A768" s="311"/>
      <c r="B768" s="312" t="s">
        <v>87</v>
      </c>
      <c r="C768" s="333"/>
      <c r="D768" s="340">
        <v>120</v>
      </c>
      <c r="E768" s="336">
        <v>120</v>
      </c>
      <c r="F768" s="334"/>
      <c r="G768" s="333"/>
      <c r="H768" s="334"/>
      <c r="I768" s="333"/>
      <c r="J768" s="319"/>
      <c r="K768" s="173"/>
    </row>
    <row r="769" spans="1:11" ht="15" customHeight="1" x14ac:dyDescent="0.35">
      <c r="A769" s="311"/>
      <c r="B769" s="312" t="s">
        <v>73</v>
      </c>
      <c r="C769" s="333"/>
      <c r="D769" s="340">
        <v>5</v>
      </c>
      <c r="E769" s="336">
        <v>5</v>
      </c>
      <c r="F769" s="334"/>
      <c r="G769" s="333"/>
      <c r="H769" s="334"/>
      <c r="I769" s="333"/>
      <c r="J769" s="319"/>
      <c r="K769" s="173"/>
    </row>
    <row r="770" spans="1:11" ht="26.25" customHeight="1" x14ac:dyDescent="0.35">
      <c r="A770" s="311" t="s">
        <v>415</v>
      </c>
      <c r="B770" s="312"/>
      <c r="C770" s="336">
        <v>150</v>
      </c>
      <c r="D770" s="334"/>
      <c r="E770" s="333"/>
      <c r="F770" s="334">
        <v>11.75</v>
      </c>
      <c r="G770" s="333">
        <v>7.98</v>
      </c>
      <c r="H770" s="334">
        <v>14.7</v>
      </c>
      <c r="I770" s="333">
        <v>177.15</v>
      </c>
      <c r="J770" s="334">
        <v>0.54</v>
      </c>
      <c r="K770" s="173" t="s">
        <v>365</v>
      </c>
    </row>
    <row r="771" spans="1:11" ht="17.25" customHeight="1" x14ac:dyDescent="0.35">
      <c r="A771" s="311"/>
      <c r="B771" s="312" t="s">
        <v>246</v>
      </c>
      <c r="C771" s="336"/>
      <c r="D771" s="340">
        <v>80.5</v>
      </c>
      <c r="E771" s="336">
        <v>76</v>
      </c>
      <c r="F771" s="334"/>
      <c r="G771" s="333"/>
      <c r="H771" s="334"/>
      <c r="I771" s="333"/>
      <c r="J771" s="334"/>
      <c r="K771" s="173"/>
    </row>
    <row r="772" spans="1:11" ht="18.75" customHeight="1" x14ac:dyDescent="0.35">
      <c r="A772" s="311"/>
      <c r="B772" s="312" t="s">
        <v>416</v>
      </c>
      <c r="C772" s="336"/>
      <c r="D772" s="340"/>
      <c r="E772" s="336">
        <v>33</v>
      </c>
      <c r="F772" s="334"/>
      <c r="G772" s="333"/>
      <c r="H772" s="334"/>
      <c r="I772" s="333"/>
      <c r="J772" s="334"/>
      <c r="K772" s="173"/>
    </row>
    <row r="773" spans="1:11" ht="17.25" customHeight="1" x14ac:dyDescent="0.35">
      <c r="A773" s="311"/>
      <c r="B773" s="335" t="s">
        <v>136</v>
      </c>
      <c r="C773" s="336"/>
      <c r="D773" s="340">
        <v>144.69999999999999</v>
      </c>
      <c r="E773" s="336">
        <v>108.8</v>
      </c>
      <c r="F773" s="334"/>
      <c r="G773" s="333"/>
      <c r="H773" s="334"/>
      <c r="I773" s="333"/>
      <c r="J773" s="334"/>
      <c r="K773" s="173"/>
    </row>
    <row r="774" spans="1:11" ht="17.25" customHeight="1" x14ac:dyDescent="0.35">
      <c r="A774" s="311"/>
      <c r="B774" s="312" t="s">
        <v>109</v>
      </c>
      <c r="C774" s="336"/>
      <c r="D774" s="340">
        <v>11.3</v>
      </c>
      <c r="E774" s="336">
        <v>9.4</v>
      </c>
      <c r="F774" s="334"/>
      <c r="G774" s="333"/>
      <c r="H774" s="334"/>
      <c r="I774" s="333"/>
      <c r="J774" s="334"/>
      <c r="K774" s="173"/>
    </row>
    <row r="775" spans="1:11" ht="17.25" customHeight="1" x14ac:dyDescent="0.35">
      <c r="A775" s="311"/>
      <c r="B775" s="312" t="s">
        <v>85</v>
      </c>
      <c r="C775" s="336"/>
      <c r="D775" s="340">
        <v>5.9</v>
      </c>
      <c r="E775" s="336">
        <v>4.7</v>
      </c>
      <c r="F775" s="319"/>
      <c r="G775" s="318"/>
      <c r="H775" s="319"/>
      <c r="I775" s="318"/>
      <c r="J775" s="319"/>
      <c r="K775" s="173"/>
    </row>
    <row r="776" spans="1:11" ht="17.25" customHeight="1" x14ac:dyDescent="0.35">
      <c r="A776" s="311"/>
      <c r="B776" s="312" t="s">
        <v>31</v>
      </c>
      <c r="C776" s="336"/>
      <c r="D776" s="340">
        <v>3.8</v>
      </c>
      <c r="E776" s="336">
        <v>3.8</v>
      </c>
      <c r="F776" s="319"/>
      <c r="G776" s="333"/>
      <c r="H776" s="334"/>
      <c r="I776" s="333"/>
      <c r="J776" s="334"/>
      <c r="K776" s="173"/>
    </row>
    <row r="777" spans="1:11" ht="17.25" customHeight="1" x14ac:dyDescent="0.35">
      <c r="A777" s="311"/>
      <c r="B777" s="312" t="s">
        <v>243</v>
      </c>
      <c r="C777" s="336"/>
      <c r="D777" s="340">
        <v>0.5</v>
      </c>
      <c r="E777" s="336">
        <v>0.5</v>
      </c>
      <c r="F777" s="319"/>
      <c r="G777" s="333"/>
      <c r="H777" s="334"/>
      <c r="I777" s="333"/>
      <c r="J777" s="334"/>
      <c r="K777" s="173"/>
    </row>
    <row r="778" spans="1:11" ht="17.25" customHeight="1" x14ac:dyDescent="0.35">
      <c r="A778" s="312"/>
      <c r="B778" s="335" t="s">
        <v>139</v>
      </c>
      <c r="C778" s="336"/>
      <c r="D778" s="340">
        <v>18.8</v>
      </c>
      <c r="E778" s="336">
        <v>18.8</v>
      </c>
      <c r="F778" s="319"/>
      <c r="G778" s="333"/>
      <c r="H778" s="334"/>
      <c r="I778" s="333"/>
      <c r="J778" s="334"/>
      <c r="K778" s="173"/>
    </row>
    <row r="779" spans="1:11" ht="21.75" customHeight="1" x14ac:dyDescent="0.35">
      <c r="A779" s="311" t="s">
        <v>432</v>
      </c>
      <c r="B779" s="312"/>
      <c r="C779" s="336">
        <v>150</v>
      </c>
      <c r="D779" s="407"/>
      <c r="E779" s="410"/>
      <c r="F779" s="334">
        <v>0.33</v>
      </c>
      <c r="G779" s="333">
        <v>1.4999999999999999E-2</v>
      </c>
      <c r="H779" s="334">
        <v>10.83</v>
      </c>
      <c r="I779" s="333">
        <v>44.85</v>
      </c>
      <c r="J779" s="405">
        <v>0</v>
      </c>
      <c r="K779" s="173" t="s">
        <v>148</v>
      </c>
    </row>
    <row r="780" spans="1:11" ht="15" customHeight="1" x14ac:dyDescent="0.35">
      <c r="A780" s="311"/>
      <c r="B780" s="312" t="s">
        <v>433</v>
      </c>
      <c r="C780" s="336"/>
      <c r="D780" s="507">
        <v>15.3</v>
      </c>
      <c r="E780" s="508">
        <v>15</v>
      </c>
      <c r="F780" s="334"/>
      <c r="G780" s="333"/>
      <c r="H780" s="334"/>
      <c r="I780" s="333"/>
      <c r="J780" s="405"/>
      <c r="K780" s="173"/>
    </row>
    <row r="781" spans="1:11" ht="24.75" customHeight="1" x14ac:dyDescent="0.35">
      <c r="A781" s="311"/>
      <c r="B781" s="312" t="s">
        <v>233</v>
      </c>
      <c r="C781" s="336"/>
      <c r="D781" s="507"/>
      <c r="E781" s="508">
        <v>27.6</v>
      </c>
      <c r="F781" s="334"/>
      <c r="G781" s="333"/>
      <c r="H781" s="334"/>
      <c r="I781" s="333"/>
      <c r="J781" s="405"/>
      <c r="K781" s="173"/>
    </row>
    <row r="782" spans="1:11" ht="15" customHeight="1" x14ac:dyDescent="0.35">
      <c r="A782" s="311"/>
      <c r="B782" s="312" t="s">
        <v>28</v>
      </c>
      <c r="C782" s="336"/>
      <c r="D782" s="334">
        <v>152</v>
      </c>
      <c r="E782" s="333">
        <v>152</v>
      </c>
      <c r="F782" s="334"/>
      <c r="G782" s="333"/>
      <c r="H782" s="334"/>
      <c r="I782" s="333"/>
      <c r="J782" s="405"/>
      <c r="K782" s="173"/>
    </row>
    <row r="783" spans="1:11" ht="23.25" customHeight="1" x14ac:dyDescent="0.35">
      <c r="A783" s="311"/>
      <c r="B783" s="312" t="s">
        <v>62</v>
      </c>
      <c r="C783" s="336"/>
      <c r="D783" s="407">
        <v>5</v>
      </c>
      <c r="E783" s="410">
        <v>5</v>
      </c>
      <c r="F783" s="334"/>
      <c r="G783" s="333"/>
      <c r="H783" s="334"/>
      <c r="I783" s="333"/>
      <c r="J783" s="405"/>
      <c r="K783" s="173"/>
    </row>
    <row r="784" spans="1:11" ht="41.25" customHeight="1" thickBot="1" x14ac:dyDescent="0.4">
      <c r="A784" s="311" t="s">
        <v>242</v>
      </c>
      <c r="B784" s="312"/>
      <c r="C784" s="336">
        <v>35</v>
      </c>
      <c r="D784" s="340">
        <v>35</v>
      </c>
      <c r="E784" s="336">
        <v>35</v>
      </c>
      <c r="F784" s="333">
        <v>2.3076923076923075</v>
      </c>
      <c r="G784" s="509">
        <v>0.41958041958041958</v>
      </c>
      <c r="H784" s="412">
        <v>13.846153846153847</v>
      </c>
      <c r="I784" s="412">
        <v>69.230769230769241</v>
      </c>
      <c r="J784" s="463"/>
      <c r="K784" s="395" t="s">
        <v>191</v>
      </c>
    </row>
    <row r="785" spans="1:11" ht="15.75" customHeight="1" thickBot="1" x14ac:dyDescent="0.4">
      <c r="A785" s="343" t="s">
        <v>39</v>
      </c>
      <c r="B785" s="344"/>
      <c r="C785" s="349">
        <v>530</v>
      </c>
      <c r="D785" s="369"/>
      <c r="E785" s="370"/>
      <c r="F785" s="347">
        <f>F758+F761+F770+F779+F784</f>
        <v>16.070192307692306</v>
      </c>
      <c r="G785" s="459">
        <f>G758+G761+G770+G779+G784</f>
        <v>14.55508041958042</v>
      </c>
      <c r="H785" s="347">
        <f>H758+H761+H770+H779+H784</f>
        <v>46.659653846153844</v>
      </c>
      <c r="I785" s="347">
        <f>I758+I761+I770+I779+I784</f>
        <v>385.79076923076929</v>
      </c>
      <c r="J785" s="371">
        <f>J758+J761+J770+J779+J784</f>
        <v>13.93</v>
      </c>
      <c r="K785" s="348"/>
    </row>
    <row r="786" spans="1:11" ht="30" customHeight="1" x14ac:dyDescent="0.35">
      <c r="A786" s="510"/>
      <c r="B786" s="372" t="s">
        <v>307</v>
      </c>
      <c r="C786" s="511"/>
      <c r="D786" s="340"/>
      <c r="E786" s="336"/>
      <c r="F786" s="569"/>
      <c r="G786" s="462"/>
      <c r="H786" s="423"/>
      <c r="I786" s="462"/>
      <c r="J786" s="423"/>
      <c r="K786" s="173"/>
    </row>
    <row r="787" spans="1:11" ht="23.25" customHeight="1" x14ac:dyDescent="0.35">
      <c r="A787" s="373" t="s">
        <v>244</v>
      </c>
      <c r="B787" s="374"/>
      <c r="C787" s="375" t="s">
        <v>287</v>
      </c>
      <c r="D787" s="376"/>
      <c r="E787" s="377"/>
      <c r="F787" s="399">
        <v>9.67</v>
      </c>
      <c r="G787" s="379">
        <v>11.373913043478261</v>
      </c>
      <c r="H787" s="378">
        <v>22.22</v>
      </c>
      <c r="I787" s="379">
        <v>205.46</v>
      </c>
      <c r="J787" s="378">
        <v>0.25</v>
      </c>
      <c r="K787" s="173" t="s">
        <v>245</v>
      </c>
    </row>
    <row r="788" spans="1:11" ht="15" customHeight="1" x14ac:dyDescent="0.35">
      <c r="A788" s="373"/>
      <c r="B788" s="312" t="s">
        <v>57</v>
      </c>
      <c r="C788" s="375"/>
      <c r="D788" s="376">
        <v>84</v>
      </c>
      <c r="E788" s="377">
        <v>70</v>
      </c>
      <c r="F788" s="378"/>
      <c r="G788" s="379"/>
      <c r="H788" s="378"/>
      <c r="I788" s="379"/>
      <c r="J788" s="378"/>
      <c r="K788" s="173"/>
    </row>
    <row r="789" spans="1:11" ht="15" customHeight="1" x14ac:dyDescent="0.35">
      <c r="A789" s="373"/>
      <c r="B789" s="374" t="s">
        <v>168</v>
      </c>
      <c r="C789" s="375"/>
      <c r="D789" s="376">
        <v>65</v>
      </c>
      <c r="E789" s="377">
        <v>65</v>
      </c>
      <c r="F789" s="378"/>
      <c r="G789" s="379"/>
      <c r="H789" s="378"/>
      <c r="I789" s="379"/>
      <c r="J789" s="378"/>
      <c r="K789" s="173"/>
    </row>
    <row r="790" spans="1:11" ht="15" customHeight="1" x14ac:dyDescent="0.35">
      <c r="A790" s="373"/>
      <c r="B790" s="374" t="s">
        <v>214</v>
      </c>
      <c r="C790" s="375"/>
      <c r="D790" s="376"/>
      <c r="E790" s="377">
        <v>135</v>
      </c>
      <c r="F790" s="378"/>
      <c r="G790" s="379"/>
      <c r="H790" s="378"/>
      <c r="I790" s="379"/>
      <c r="J790" s="378"/>
      <c r="K790" s="173"/>
    </row>
    <row r="791" spans="1:11" ht="15" customHeight="1" x14ac:dyDescent="0.35">
      <c r="A791" s="373"/>
      <c r="B791" s="374" t="s">
        <v>58</v>
      </c>
      <c r="C791" s="375"/>
      <c r="D791" s="376">
        <v>2.2000000000000002</v>
      </c>
      <c r="E791" s="377">
        <v>2.2000000000000002</v>
      </c>
      <c r="F791" s="378"/>
      <c r="G791" s="379"/>
      <c r="H791" s="378"/>
      <c r="I791" s="379"/>
      <c r="J791" s="378"/>
      <c r="K791" s="173"/>
    </row>
    <row r="792" spans="1:11" ht="15" customHeight="1" x14ac:dyDescent="0.35">
      <c r="A792" s="373"/>
      <c r="B792" s="374" t="s">
        <v>210</v>
      </c>
      <c r="C792" s="375"/>
      <c r="D792" s="376">
        <v>0.3</v>
      </c>
      <c r="E792" s="377">
        <v>0.3</v>
      </c>
      <c r="F792" s="378"/>
      <c r="G792" s="379"/>
      <c r="H792" s="378"/>
      <c r="I792" s="379"/>
      <c r="J792" s="378"/>
      <c r="K792" s="173"/>
    </row>
    <row r="793" spans="1:11" ht="15" customHeight="1" x14ac:dyDescent="0.35">
      <c r="A793" s="373"/>
      <c r="B793" s="374" t="s">
        <v>215</v>
      </c>
      <c r="C793" s="375"/>
      <c r="D793" s="376"/>
      <c r="E793" s="377">
        <v>130</v>
      </c>
      <c r="F793" s="378"/>
      <c r="G793" s="379"/>
      <c r="H793" s="378"/>
      <c r="I793" s="379"/>
      <c r="J793" s="378"/>
      <c r="K793" s="173"/>
    </row>
    <row r="794" spans="1:11" ht="23.25" customHeight="1" x14ac:dyDescent="0.35">
      <c r="A794" s="311" t="s">
        <v>129</v>
      </c>
      <c r="B794" s="312"/>
      <c r="C794" s="337" t="s">
        <v>172</v>
      </c>
      <c r="D794" s="407"/>
      <c r="E794" s="410"/>
      <c r="F794" s="334">
        <v>0.04</v>
      </c>
      <c r="G794" s="333">
        <v>0.01</v>
      </c>
      <c r="H794" s="334">
        <v>5.0125563909774433</v>
      </c>
      <c r="I794" s="333">
        <v>19.95</v>
      </c>
      <c r="J794" s="334">
        <v>0.02</v>
      </c>
      <c r="K794" s="173" t="s">
        <v>444</v>
      </c>
    </row>
    <row r="795" spans="1:11" ht="15" customHeight="1" x14ac:dyDescent="0.35">
      <c r="A795" s="311"/>
      <c r="B795" s="312" t="s">
        <v>241</v>
      </c>
      <c r="C795" s="337"/>
      <c r="D795" s="340">
        <v>0.4</v>
      </c>
      <c r="E795" s="336">
        <v>0.4</v>
      </c>
      <c r="F795" s="334"/>
      <c r="G795" s="333"/>
      <c r="H795" s="334"/>
      <c r="I795" s="333"/>
      <c r="J795" s="334"/>
      <c r="K795" s="173"/>
    </row>
    <row r="796" spans="1:11" ht="15" customHeight="1" x14ac:dyDescent="0.35">
      <c r="A796" s="311"/>
      <c r="B796" s="312" t="s">
        <v>29</v>
      </c>
      <c r="C796" s="337"/>
      <c r="D796" s="340">
        <v>5</v>
      </c>
      <c r="E796" s="336">
        <v>5</v>
      </c>
      <c r="F796" s="334"/>
      <c r="G796" s="333"/>
      <c r="H796" s="334"/>
      <c r="I796" s="333"/>
      <c r="J796" s="334"/>
      <c r="K796" s="173"/>
    </row>
    <row r="797" spans="1:11" ht="15" customHeight="1" x14ac:dyDescent="0.35">
      <c r="A797" s="311"/>
      <c r="B797" s="312" t="s">
        <v>28</v>
      </c>
      <c r="C797" s="337"/>
      <c r="D797" s="340">
        <v>150</v>
      </c>
      <c r="E797" s="336">
        <v>150</v>
      </c>
      <c r="F797" s="334"/>
      <c r="G797" s="333"/>
      <c r="H797" s="334"/>
      <c r="I797" s="333"/>
      <c r="J797" s="334"/>
      <c r="K797" s="173"/>
    </row>
    <row r="798" spans="1:11" ht="38.25" customHeight="1" x14ac:dyDescent="0.35">
      <c r="A798" s="311" t="s">
        <v>376</v>
      </c>
      <c r="B798" s="335"/>
      <c r="C798" s="336">
        <v>35</v>
      </c>
      <c r="D798" s="332"/>
      <c r="E798" s="333"/>
      <c r="F798" s="332">
        <v>2.9539999999999997</v>
      </c>
      <c r="G798" s="333">
        <v>3.3669999999999995</v>
      </c>
      <c r="H798" s="334">
        <v>20.454000000000001</v>
      </c>
      <c r="I798" s="333">
        <v>123.9</v>
      </c>
      <c r="J798" s="334"/>
      <c r="K798" s="173" t="s">
        <v>378</v>
      </c>
    </row>
    <row r="799" spans="1:11" x14ac:dyDescent="0.35">
      <c r="A799" s="311"/>
      <c r="B799" s="335" t="s">
        <v>52</v>
      </c>
      <c r="C799" s="336"/>
      <c r="D799" s="334">
        <v>21.7</v>
      </c>
      <c r="E799" s="333">
        <v>21.7</v>
      </c>
      <c r="F799" s="332"/>
      <c r="G799" s="333"/>
      <c r="H799" s="334"/>
      <c r="I799" s="333"/>
      <c r="J799" s="334"/>
      <c r="K799" s="173"/>
    </row>
    <row r="800" spans="1:11" x14ac:dyDescent="0.35">
      <c r="A800" s="311"/>
      <c r="B800" s="335" t="s">
        <v>52</v>
      </c>
      <c r="C800" s="336"/>
      <c r="D800" s="334">
        <v>0.7</v>
      </c>
      <c r="E800" s="333">
        <v>0.7</v>
      </c>
      <c r="F800" s="332"/>
      <c r="G800" s="333"/>
      <c r="H800" s="334"/>
      <c r="I800" s="333"/>
      <c r="J800" s="334"/>
      <c r="K800" s="173"/>
    </row>
    <row r="801" spans="1:11" x14ac:dyDescent="0.35">
      <c r="A801" s="311"/>
      <c r="B801" s="335" t="s">
        <v>97</v>
      </c>
      <c r="C801" s="336"/>
      <c r="D801" s="334">
        <v>0.28000000000000003</v>
      </c>
      <c r="E801" s="333">
        <v>0.28000000000000003</v>
      </c>
      <c r="F801" s="332"/>
      <c r="G801" s="333"/>
      <c r="H801" s="334"/>
      <c r="I801" s="333"/>
      <c r="J801" s="334"/>
      <c r="K801" s="173"/>
    </row>
    <row r="802" spans="1:11" x14ac:dyDescent="0.35">
      <c r="A802" s="311"/>
      <c r="B802" s="335" t="s">
        <v>210</v>
      </c>
      <c r="C802" s="336"/>
      <c r="D802" s="334">
        <v>0.28000000000000003</v>
      </c>
      <c r="E802" s="333">
        <v>0.28000000000000003</v>
      </c>
      <c r="F802" s="332"/>
      <c r="G802" s="333"/>
      <c r="H802" s="334"/>
      <c r="I802" s="333"/>
      <c r="J802" s="334"/>
      <c r="K802" s="173"/>
    </row>
    <row r="803" spans="1:11" x14ac:dyDescent="0.35">
      <c r="A803" s="311"/>
      <c r="B803" s="335" t="s">
        <v>29</v>
      </c>
      <c r="C803" s="336"/>
      <c r="D803" s="334">
        <v>0.7</v>
      </c>
      <c r="E803" s="333">
        <v>0.7</v>
      </c>
      <c r="F803" s="332"/>
      <c r="G803" s="333"/>
      <c r="H803" s="334"/>
      <c r="I803" s="333"/>
      <c r="J803" s="334"/>
      <c r="K803" s="173"/>
    </row>
    <row r="804" spans="1:11" x14ac:dyDescent="0.35">
      <c r="A804" s="311"/>
      <c r="B804" s="335" t="s">
        <v>31</v>
      </c>
      <c r="C804" s="336"/>
      <c r="D804" s="334">
        <v>1.75</v>
      </c>
      <c r="E804" s="333">
        <v>1.75</v>
      </c>
      <c r="F804" s="332"/>
      <c r="G804" s="333"/>
      <c r="H804" s="334"/>
      <c r="I804" s="333"/>
      <c r="J804" s="334"/>
      <c r="K804" s="173"/>
    </row>
    <row r="805" spans="1:11" x14ac:dyDescent="0.35">
      <c r="A805" s="311"/>
      <c r="B805" s="335" t="s">
        <v>43</v>
      </c>
      <c r="C805" s="336"/>
      <c r="D805" s="334">
        <v>2.1</v>
      </c>
      <c r="E805" s="333">
        <v>1.75</v>
      </c>
      <c r="F805" s="332"/>
      <c r="G805" s="333"/>
      <c r="H805" s="334"/>
      <c r="I805" s="333"/>
      <c r="J805" s="334"/>
      <c r="K805" s="173"/>
    </row>
    <row r="806" spans="1:11" x14ac:dyDescent="0.35">
      <c r="A806" s="311"/>
      <c r="B806" s="335" t="s">
        <v>168</v>
      </c>
      <c r="C806" s="336"/>
      <c r="D806" s="334">
        <v>8.75</v>
      </c>
      <c r="E806" s="333">
        <v>8.75</v>
      </c>
      <c r="F806" s="332"/>
      <c r="G806" s="333"/>
      <c r="H806" s="334"/>
      <c r="I806" s="333"/>
      <c r="J806" s="334"/>
      <c r="K806" s="173"/>
    </row>
    <row r="807" spans="1:11" x14ac:dyDescent="0.35">
      <c r="A807" s="311"/>
      <c r="B807" s="335" t="s">
        <v>152</v>
      </c>
      <c r="C807" s="336"/>
      <c r="D807" s="334"/>
      <c r="E807" s="333">
        <v>35</v>
      </c>
      <c r="F807" s="332"/>
      <c r="G807" s="333"/>
      <c r="H807" s="334"/>
      <c r="I807" s="333"/>
      <c r="J807" s="334"/>
      <c r="K807" s="173"/>
    </row>
    <row r="808" spans="1:11" x14ac:dyDescent="0.35">
      <c r="A808" s="311"/>
      <c r="B808" s="335" t="s">
        <v>29</v>
      </c>
      <c r="C808" s="336"/>
      <c r="D808" s="334">
        <v>3.5</v>
      </c>
      <c r="E808" s="333">
        <v>3.5</v>
      </c>
      <c r="F808" s="332"/>
      <c r="G808" s="333"/>
      <c r="H808" s="334"/>
      <c r="I808" s="333"/>
      <c r="J808" s="334"/>
      <c r="K808" s="173"/>
    </row>
    <row r="809" spans="1:11" x14ac:dyDescent="0.35">
      <c r="A809" s="311"/>
      <c r="B809" s="335" t="s">
        <v>31</v>
      </c>
      <c r="C809" s="336"/>
      <c r="D809" s="334">
        <v>1.75</v>
      </c>
      <c r="E809" s="333">
        <v>1.75</v>
      </c>
      <c r="F809" s="332"/>
      <c r="G809" s="333"/>
      <c r="H809" s="334"/>
      <c r="I809" s="333"/>
      <c r="J809" s="334"/>
      <c r="K809" s="173"/>
    </row>
    <row r="810" spans="1:11" x14ac:dyDescent="0.35">
      <c r="A810" s="311"/>
      <c r="B810" s="335" t="s">
        <v>377</v>
      </c>
      <c r="C810" s="336"/>
      <c r="D810" s="334"/>
      <c r="E810" s="333">
        <v>40.25</v>
      </c>
      <c r="F810" s="332"/>
      <c r="G810" s="333"/>
      <c r="H810" s="334"/>
      <c r="I810" s="333"/>
      <c r="J810" s="334"/>
      <c r="K810" s="173"/>
    </row>
    <row r="811" spans="1:11" x14ac:dyDescent="0.35">
      <c r="A811" s="311"/>
      <c r="B811" s="335" t="s">
        <v>57</v>
      </c>
      <c r="C811" s="336"/>
      <c r="D811" s="334">
        <v>0.6</v>
      </c>
      <c r="E811" s="333">
        <v>0.5</v>
      </c>
      <c r="F811" s="332"/>
      <c r="G811" s="333"/>
      <c r="H811" s="334"/>
      <c r="I811" s="333"/>
      <c r="J811" s="334"/>
      <c r="K811" s="173"/>
    </row>
    <row r="812" spans="1:11" x14ac:dyDescent="0.35">
      <c r="A812" s="311"/>
      <c r="B812" s="335" t="s">
        <v>48</v>
      </c>
      <c r="C812" s="336"/>
      <c r="D812" s="334">
        <v>0.1</v>
      </c>
      <c r="E812" s="333">
        <v>0.1</v>
      </c>
      <c r="F812" s="332"/>
      <c r="G812" s="333"/>
      <c r="H812" s="334"/>
      <c r="I812" s="333"/>
      <c r="J812" s="334"/>
      <c r="K812" s="173"/>
    </row>
    <row r="813" spans="1:11" ht="24.75" customHeight="1" x14ac:dyDescent="0.35">
      <c r="A813" s="311" t="s">
        <v>187</v>
      </c>
      <c r="B813" s="312"/>
      <c r="C813" s="336">
        <v>25</v>
      </c>
      <c r="D813" s="334">
        <v>25</v>
      </c>
      <c r="E813" s="333">
        <v>25</v>
      </c>
      <c r="F813" s="332">
        <v>1.9</v>
      </c>
      <c r="G813" s="333">
        <v>0.2</v>
      </c>
      <c r="H813" s="334">
        <v>12.3</v>
      </c>
      <c r="I813" s="333">
        <v>58.75</v>
      </c>
      <c r="J813" s="334">
        <v>0</v>
      </c>
      <c r="K813" s="173" t="s">
        <v>192</v>
      </c>
    </row>
    <row r="814" spans="1:11" ht="43.5" customHeight="1" thickBot="1" x14ac:dyDescent="0.4">
      <c r="A814" s="311" t="s">
        <v>339</v>
      </c>
      <c r="B814" s="312"/>
      <c r="C814" s="313">
        <v>125</v>
      </c>
      <c r="D814" s="340">
        <v>125</v>
      </c>
      <c r="E814" s="336">
        <v>125</v>
      </c>
      <c r="F814" s="332">
        <v>0.6</v>
      </c>
      <c r="G814" s="412">
        <v>0</v>
      </c>
      <c r="H814" s="334">
        <v>12.6</v>
      </c>
      <c r="I814" s="412">
        <v>53.34</v>
      </c>
      <c r="J814" s="334">
        <v>2.5</v>
      </c>
      <c r="K814" s="464" t="s">
        <v>308</v>
      </c>
    </row>
    <row r="815" spans="1:11" ht="15.75" customHeight="1" thickBot="1" x14ac:dyDescent="0.4">
      <c r="A815" s="343" t="s">
        <v>39</v>
      </c>
      <c r="B815" s="344"/>
      <c r="C815" s="349">
        <v>470</v>
      </c>
      <c r="D815" s="324"/>
      <c r="E815" s="323"/>
      <c r="F815" s="347">
        <f>F787+F794+F798+F813+F814</f>
        <v>15.163999999999998</v>
      </c>
      <c r="G815" s="347">
        <f t="shared" ref="G815:J815" si="26">G787+G794+G798+G813+G814</f>
        <v>14.950913043478259</v>
      </c>
      <c r="H815" s="347">
        <f t="shared" si="26"/>
        <v>72.586556390977435</v>
      </c>
      <c r="I815" s="347">
        <f t="shared" si="26"/>
        <v>461.4</v>
      </c>
      <c r="J815" s="347">
        <f t="shared" si="26"/>
        <v>2.77</v>
      </c>
      <c r="K815" s="348"/>
    </row>
    <row r="816" spans="1:11" ht="15.75" customHeight="1" thickBot="1" x14ac:dyDescent="0.4">
      <c r="A816" s="470" t="s">
        <v>63</v>
      </c>
      <c r="B816" s="302"/>
      <c r="C816" s="471">
        <f>C752+C756+C785+C815</f>
        <v>1509</v>
      </c>
      <c r="D816" s="472"/>
      <c r="E816" s="471"/>
      <c r="F816" s="513">
        <f>F752+F756+F785+F815</f>
        <v>42.639895994742659</v>
      </c>
      <c r="G816" s="513">
        <f>G752+G756+G785+G815</f>
        <v>41.915231322770907</v>
      </c>
      <c r="H816" s="473">
        <f>H752+H756+H785+H815</f>
        <v>170.73738787660341</v>
      </c>
      <c r="I816" s="513">
        <f>I752+I756+I785+I815</f>
        <v>1215.3633810191131</v>
      </c>
      <c r="J816" s="514">
        <f>J752+J756+J785+J815</f>
        <v>20.9</v>
      </c>
      <c r="K816" s="471"/>
    </row>
    <row r="817" spans="1:11" ht="15" customHeight="1" x14ac:dyDescent="0.35">
      <c r="A817" s="300"/>
      <c r="C817" s="515"/>
      <c r="D817" s="304"/>
      <c r="F817" s="516"/>
      <c r="G817" s="516"/>
      <c r="H817" s="516"/>
      <c r="I817" s="516"/>
      <c r="K817" s="312"/>
    </row>
    <row r="818" spans="1:11" ht="15.75" customHeight="1" thickBot="1" x14ac:dyDescent="0.4">
      <c r="A818" s="300" t="s">
        <v>272</v>
      </c>
      <c r="B818" s="300"/>
      <c r="C818" s="302"/>
      <c r="D818" s="300"/>
      <c r="E818" s="283"/>
      <c r="K818" s="301"/>
    </row>
    <row r="819" spans="1:11" ht="23.25" customHeight="1" x14ac:dyDescent="0.35">
      <c r="A819" s="305" t="s">
        <v>5</v>
      </c>
      <c r="B819" s="306"/>
      <c r="C819" s="307" t="s">
        <v>6</v>
      </c>
      <c r="D819" s="424" t="s">
        <v>7</v>
      </c>
      <c r="E819" s="307" t="s">
        <v>7</v>
      </c>
      <c r="F819" s="621" t="s">
        <v>8</v>
      </c>
      <c r="G819" s="622"/>
      <c r="H819" s="623"/>
      <c r="I819" s="309" t="s">
        <v>9</v>
      </c>
      <c r="J819" s="310" t="s">
        <v>10</v>
      </c>
      <c r="K819" s="517" t="s">
        <v>65</v>
      </c>
    </row>
    <row r="820" spans="1:11" ht="15.75" customHeight="1" thickBot="1" x14ac:dyDescent="0.4">
      <c r="A820" s="311" t="s">
        <v>12</v>
      </c>
      <c r="B820" s="312"/>
      <c r="C820" s="313" t="s">
        <v>13</v>
      </c>
      <c r="D820" s="425" t="s">
        <v>14</v>
      </c>
      <c r="E820" s="313" t="s">
        <v>14</v>
      </c>
      <c r="F820" s="317"/>
      <c r="G820" s="317"/>
      <c r="H820" s="317"/>
      <c r="I820" s="318" t="s">
        <v>127</v>
      </c>
      <c r="J820" s="319"/>
      <c r="K820" s="518" t="s">
        <v>66</v>
      </c>
    </row>
    <row r="821" spans="1:11" ht="15.75" customHeight="1" thickBot="1" x14ac:dyDescent="0.4">
      <c r="A821" s="311"/>
      <c r="B821" s="312"/>
      <c r="C821" s="313"/>
      <c r="D821" s="426" t="s">
        <v>16</v>
      </c>
      <c r="E821" s="322" t="s">
        <v>17</v>
      </c>
      <c r="F821" s="427" t="s">
        <v>18</v>
      </c>
      <c r="G821" s="309" t="s">
        <v>19</v>
      </c>
      <c r="H821" s="356" t="s">
        <v>20</v>
      </c>
      <c r="I821" s="309" t="s">
        <v>21</v>
      </c>
      <c r="J821" s="428" t="s">
        <v>22</v>
      </c>
      <c r="K821" s="518"/>
    </row>
    <row r="822" spans="1:11" ht="15" customHeight="1" x14ac:dyDescent="0.35">
      <c r="A822" s="305"/>
      <c r="B822" s="326" t="s">
        <v>23</v>
      </c>
      <c r="C822" s="307"/>
      <c r="D822" s="424"/>
      <c r="E822" s="327"/>
      <c r="F822" s="357"/>
      <c r="G822" s="329"/>
      <c r="H822" s="357"/>
      <c r="I822" s="329"/>
      <c r="J822" s="357"/>
      <c r="K822" s="173"/>
    </row>
    <row r="823" spans="1:11" ht="23.25" customHeight="1" x14ac:dyDescent="0.35">
      <c r="A823" s="311" t="s">
        <v>290</v>
      </c>
      <c r="B823" s="312"/>
      <c r="C823" s="313" t="s">
        <v>306</v>
      </c>
      <c r="D823" s="425"/>
      <c r="E823" s="313"/>
      <c r="F823" s="334">
        <v>2.5390625</v>
      </c>
      <c r="G823" s="333">
        <v>2.6015625</v>
      </c>
      <c r="H823" s="334">
        <v>19.765625</v>
      </c>
      <c r="I823" s="333">
        <v>113.5</v>
      </c>
      <c r="J823" s="334">
        <v>0.67</v>
      </c>
      <c r="K823" s="173" t="s">
        <v>132</v>
      </c>
    </row>
    <row r="824" spans="1:11" ht="15" customHeight="1" x14ac:dyDescent="0.35">
      <c r="A824" s="311"/>
      <c r="B824" s="312" t="s">
        <v>83</v>
      </c>
      <c r="C824" s="313"/>
      <c r="D824" s="425">
        <v>18</v>
      </c>
      <c r="E824" s="313">
        <v>18</v>
      </c>
      <c r="F824" s="334"/>
      <c r="G824" s="333"/>
      <c r="H824" s="334"/>
      <c r="I824" s="333"/>
      <c r="J824" s="334"/>
      <c r="K824" s="173"/>
    </row>
    <row r="825" spans="1:11" ht="15" customHeight="1" x14ac:dyDescent="0.35">
      <c r="A825" s="311"/>
      <c r="B825" s="312" t="s">
        <v>27</v>
      </c>
      <c r="C825" s="313"/>
      <c r="D825" s="425">
        <v>70</v>
      </c>
      <c r="E825" s="313">
        <v>70</v>
      </c>
      <c r="F825" s="334"/>
      <c r="G825" s="333"/>
      <c r="H825" s="334"/>
      <c r="I825" s="333"/>
      <c r="J825" s="334"/>
      <c r="K825" s="173"/>
    </row>
    <row r="826" spans="1:11" ht="15" customHeight="1" x14ac:dyDescent="0.35">
      <c r="A826" s="311"/>
      <c r="B826" s="312" t="s">
        <v>28</v>
      </c>
      <c r="C826" s="313"/>
      <c r="D826" s="425">
        <v>53</v>
      </c>
      <c r="E826" s="313">
        <v>53</v>
      </c>
      <c r="F826" s="334"/>
      <c r="G826" s="333"/>
      <c r="H826" s="334"/>
      <c r="I826" s="333"/>
      <c r="J826" s="334"/>
      <c r="K826" s="173"/>
    </row>
    <row r="827" spans="1:11" ht="15" customHeight="1" x14ac:dyDescent="0.35">
      <c r="A827" s="311"/>
      <c r="B827" s="312" t="s">
        <v>29</v>
      </c>
      <c r="C827" s="313"/>
      <c r="D827" s="425">
        <v>2</v>
      </c>
      <c r="E827" s="313">
        <v>2</v>
      </c>
      <c r="F827" s="334"/>
      <c r="G827" s="333"/>
      <c r="H827" s="334"/>
      <c r="I827" s="333"/>
      <c r="J827" s="334"/>
      <c r="K827" s="173"/>
    </row>
    <row r="828" spans="1:11" ht="15" customHeight="1" x14ac:dyDescent="0.35">
      <c r="A828" s="311"/>
      <c r="B828" s="335" t="s">
        <v>210</v>
      </c>
      <c r="C828" s="313"/>
      <c r="D828" s="425">
        <v>0.4</v>
      </c>
      <c r="E828" s="313">
        <v>0.4</v>
      </c>
      <c r="F828" s="334"/>
      <c r="G828" s="333"/>
      <c r="H828" s="334"/>
      <c r="I828" s="333"/>
      <c r="J828" s="334"/>
      <c r="K828" s="173"/>
    </row>
    <row r="829" spans="1:11" ht="15" customHeight="1" x14ac:dyDescent="0.35">
      <c r="A829" s="311"/>
      <c r="B829" s="312" t="s">
        <v>31</v>
      </c>
      <c r="C829" s="313"/>
      <c r="D829" s="425">
        <v>3</v>
      </c>
      <c r="E829" s="313">
        <v>3</v>
      </c>
      <c r="F829" s="334"/>
      <c r="G829" s="333"/>
      <c r="H829" s="334"/>
      <c r="I829" s="333"/>
      <c r="J829" s="334"/>
      <c r="K829" s="173"/>
    </row>
    <row r="830" spans="1:11" ht="23.25" customHeight="1" x14ac:dyDescent="0.35">
      <c r="A830" s="373" t="s">
        <v>84</v>
      </c>
      <c r="B830" s="287"/>
      <c r="C830" s="377" t="s">
        <v>349</v>
      </c>
      <c r="D830" s="431"/>
      <c r="E830" s="432"/>
      <c r="F830" s="378">
        <v>2.74</v>
      </c>
      <c r="G830" s="379">
        <v>2.15</v>
      </c>
      <c r="H830" s="378">
        <v>10</v>
      </c>
      <c r="I830" s="379">
        <v>70.41</v>
      </c>
      <c r="J830" s="378">
        <v>1.25</v>
      </c>
      <c r="K830" s="173" t="s">
        <v>189</v>
      </c>
    </row>
    <row r="831" spans="1:11" ht="15" customHeight="1" x14ac:dyDescent="0.35">
      <c r="A831" s="373"/>
      <c r="B831" s="312" t="s">
        <v>241</v>
      </c>
      <c r="C831" s="375"/>
      <c r="D831" s="376">
        <v>0.45</v>
      </c>
      <c r="E831" s="377">
        <v>0.45</v>
      </c>
      <c r="F831" s="378"/>
      <c r="G831" s="379"/>
      <c r="H831" s="378"/>
      <c r="I831" s="379"/>
      <c r="J831" s="378"/>
      <c r="K831" s="173"/>
    </row>
    <row r="832" spans="1:11" ht="15" customHeight="1" x14ac:dyDescent="0.35">
      <c r="A832" s="373"/>
      <c r="B832" s="287" t="s">
        <v>29</v>
      </c>
      <c r="C832" s="375"/>
      <c r="D832" s="376">
        <v>6</v>
      </c>
      <c r="E832" s="377">
        <v>6</v>
      </c>
      <c r="F832" s="378"/>
      <c r="G832" s="379"/>
      <c r="H832" s="378"/>
      <c r="I832" s="379"/>
      <c r="J832" s="378"/>
      <c r="K832" s="173"/>
    </row>
    <row r="833" spans="1:11" ht="15" customHeight="1" x14ac:dyDescent="0.35">
      <c r="A833" s="373"/>
      <c r="B833" s="287" t="s">
        <v>27</v>
      </c>
      <c r="C833" s="375"/>
      <c r="D833" s="376">
        <v>82</v>
      </c>
      <c r="E833" s="377">
        <v>80</v>
      </c>
      <c r="F833" s="378"/>
      <c r="G833" s="379"/>
      <c r="H833" s="378"/>
      <c r="I833" s="379"/>
      <c r="J833" s="378"/>
      <c r="K833" s="173"/>
    </row>
    <row r="834" spans="1:11" ht="15" customHeight="1" x14ac:dyDescent="0.35">
      <c r="A834" s="373"/>
      <c r="B834" s="287" t="s">
        <v>28</v>
      </c>
      <c r="C834" s="375"/>
      <c r="D834" s="376">
        <v>90</v>
      </c>
      <c r="E834" s="377">
        <v>90</v>
      </c>
      <c r="F834" s="378"/>
      <c r="G834" s="379"/>
      <c r="H834" s="378"/>
      <c r="I834" s="379"/>
      <c r="J834" s="378"/>
      <c r="K834" s="173"/>
    </row>
    <row r="835" spans="1:11" ht="23.25" customHeight="1" x14ac:dyDescent="0.35">
      <c r="A835" s="311" t="s">
        <v>185</v>
      </c>
      <c r="B835" s="312"/>
      <c r="C835" s="337" t="s">
        <v>130</v>
      </c>
      <c r="D835" s="312"/>
      <c r="E835" s="173"/>
      <c r="F835" s="334">
        <v>3.2649999999999997</v>
      </c>
      <c r="G835" s="333">
        <v>5.0550000000000006</v>
      </c>
      <c r="H835" s="334">
        <v>12.26</v>
      </c>
      <c r="I835" s="333">
        <v>107.56666666666666</v>
      </c>
      <c r="J835" s="334">
        <v>0.04</v>
      </c>
      <c r="K835" s="173" t="s">
        <v>302</v>
      </c>
    </row>
    <row r="836" spans="1:11" ht="15" customHeight="1" x14ac:dyDescent="0.35">
      <c r="A836" s="311"/>
      <c r="B836" s="312" t="s">
        <v>38</v>
      </c>
      <c r="C836" s="313"/>
      <c r="D836" s="425">
        <v>25</v>
      </c>
      <c r="E836" s="313">
        <v>25</v>
      </c>
      <c r="F836" s="334"/>
      <c r="G836" s="333"/>
      <c r="H836" s="334"/>
      <c r="I836" s="333"/>
      <c r="J836" s="334"/>
      <c r="K836" s="173"/>
    </row>
    <row r="837" spans="1:11" ht="15" customHeight="1" x14ac:dyDescent="0.35">
      <c r="A837" s="311"/>
      <c r="B837" s="312" t="s">
        <v>71</v>
      </c>
      <c r="C837" s="313"/>
      <c r="D837" s="425">
        <v>5.0999999999999996</v>
      </c>
      <c r="E837" s="313">
        <v>5</v>
      </c>
      <c r="F837" s="334"/>
      <c r="G837" s="333"/>
      <c r="H837" s="334"/>
      <c r="I837" s="333"/>
      <c r="J837" s="334"/>
      <c r="K837" s="173"/>
    </row>
    <row r="838" spans="1:11" ht="15.75" customHeight="1" thickBot="1" x14ac:dyDescent="0.4">
      <c r="A838" s="311"/>
      <c r="B838" s="312" t="s">
        <v>31</v>
      </c>
      <c r="C838" s="313"/>
      <c r="D838" s="425">
        <v>5</v>
      </c>
      <c r="E838" s="313">
        <v>5</v>
      </c>
      <c r="F838" s="333" t="s">
        <v>3</v>
      </c>
      <c r="G838" s="509"/>
      <c r="H838" s="359"/>
      <c r="I838" s="412"/>
      <c r="J838" s="334"/>
      <c r="K838" s="173"/>
    </row>
    <row r="839" spans="1:11" ht="15.75" customHeight="1" thickBot="1" x14ac:dyDescent="0.4">
      <c r="A839" s="343" t="s">
        <v>39</v>
      </c>
      <c r="B839" s="344"/>
      <c r="C839" s="345">
        <v>354</v>
      </c>
      <c r="D839" s="369"/>
      <c r="E839" s="370"/>
      <c r="F839" s="347">
        <f>F823+F830+F835</f>
        <v>8.544062499999999</v>
      </c>
      <c r="G839" s="347">
        <f t="shared" ref="G839:J839" si="27">G823+G830+G835</f>
        <v>9.8065625000000018</v>
      </c>
      <c r="H839" s="347">
        <f t="shared" si="27"/>
        <v>42.025624999999998</v>
      </c>
      <c r="I839" s="347">
        <f t="shared" si="27"/>
        <v>291.47666666666669</v>
      </c>
      <c r="J839" s="347">
        <f t="shared" si="27"/>
        <v>1.96</v>
      </c>
      <c r="K839" s="348"/>
    </row>
    <row r="840" spans="1:11" ht="15" customHeight="1" x14ac:dyDescent="0.35">
      <c r="A840" s="305"/>
      <c r="B840" s="326" t="s">
        <v>40</v>
      </c>
      <c r="C840" s="401"/>
      <c r="D840" s="429"/>
      <c r="E840" s="353"/>
      <c r="F840" s="356"/>
      <c r="G840" s="309"/>
      <c r="H840" s="427"/>
      <c r="I840" s="427"/>
      <c r="J840" s="356"/>
      <c r="K840" s="327"/>
    </row>
    <row r="841" spans="1:11" ht="15" customHeight="1" x14ac:dyDescent="0.35">
      <c r="A841" s="311" t="s">
        <v>158</v>
      </c>
      <c r="B841" s="312"/>
      <c r="C841" s="336">
        <v>150</v>
      </c>
      <c r="D841" s="334"/>
      <c r="E841" s="333"/>
      <c r="F841" s="334">
        <v>2</v>
      </c>
      <c r="G841" s="333">
        <v>2.5</v>
      </c>
      <c r="H841" s="334">
        <v>9.8800000000000008</v>
      </c>
      <c r="I841" s="333">
        <v>68.53</v>
      </c>
      <c r="J841" s="334">
        <v>1.08</v>
      </c>
      <c r="K841" s="173" t="s">
        <v>141</v>
      </c>
    </row>
    <row r="842" spans="1:11" ht="40.5" customHeight="1" thickBot="1" x14ac:dyDescent="0.4">
      <c r="A842" s="312" t="s">
        <v>328</v>
      </c>
      <c r="B842" s="312" t="s">
        <v>165</v>
      </c>
      <c r="C842" s="336"/>
      <c r="D842" s="334">
        <v>152</v>
      </c>
      <c r="E842" s="333">
        <v>150</v>
      </c>
      <c r="F842" s="334"/>
      <c r="G842" s="333"/>
      <c r="H842" s="334"/>
      <c r="I842" s="333"/>
      <c r="J842" s="334"/>
      <c r="K842" s="173"/>
    </row>
    <row r="843" spans="1:11" ht="15.75" customHeight="1" thickBot="1" x14ac:dyDescent="0.4">
      <c r="A843" s="343" t="s">
        <v>39</v>
      </c>
      <c r="B843" s="519"/>
      <c r="C843" s="349">
        <v>150</v>
      </c>
      <c r="D843" s="467"/>
      <c r="E843" s="520"/>
      <c r="F843" s="371">
        <f>F841</f>
        <v>2</v>
      </c>
      <c r="G843" s="347">
        <f t="shared" ref="G843:J843" si="28">G841</f>
        <v>2.5</v>
      </c>
      <c r="H843" s="371">
        <f t="shared" si="28"/>
        <v>9.8800000000000008</v>
      </c>
      <c r="I843" s="347">
        <f t="shared" si="28"/>
        <v>68.53</v>
      </c>
      <c r="J843" s="371">
        <f t="shared" si="28"/>
        <v>1.08</v>
      </c>
      <c r="K843" s="469"/>
    </row>
    <row r="844" spans="1:11" ht="15" customHeight="1" x14ac:dyDescent="0.35">
      <c r="A844" s="305"/>
      <c r="B844" s="326" t="s">
        <v>41</v>
      </c>
      <c r="C844" s="401"/>
      <c r="D844" s="429"/>
      <c r="E844" s="402"/>
      <c r="F844" s="309"/>
      <c r="G844" s="356"/>
      <c r="H844" s="309"/>
      <c r="I844" s="427"/>
      <c r="J844" s="357"/>
      <c r="K844" s="358"/>
    </row>
    <row r="845" spans="1:11" ht="27.75" customHeight="1" x14ac:dyDescent="0.35">
      <c r="A845" s="403" t="s">
        <v>467</v>
      </c>
      <c r="B845" s="335"/>
      <c r="C845" s="404">
        <v>40</v>
      </c>
      <c r="D845" s="405"/>
      <c r="E845" s="501"/>
      <c r="F845" s="406">
        <v>0.53759999999999997</v>
      </c>
      <c r="G845" s="405">
        <v>2.6104000000000003</v>
      </c>
      <c r="H845" s="406">
        <v>2.9568000000000003</v>
      </c>
      <c r="I845" s="405">
        <v>37.968000000000004</v>
      </c>
      <c r="J845" s="406">
        <v>1.04</v>
      </c>
      <c r="K845" s="406" t="s">
        <v>408</v>
      </c>
    </row>
    <row r="846" spans="1:11" ht="15" customHeight="1" x14ac:dyDescent="0.35">
      <c r="A846" s="335"/>
      <c r="B846" s="335" t="s">
        <v>85</v>
      </c>
      <c r="C846" s="404"/>
      <c r="D846" s="405">
        <v>48</v>
      </c>
      <c r="E846" s="501">
        <v>38.4</v>
      </c>
      <c r="F846" s="406"/>
      <c r="G846" s="405"/>
      <c r="H846" s="406"/>
      <c r="I846" s="405"/>
      <c r="J846" s="406"/>
      <c r="K846" s="406"/>
    </row>
    <row r="847" spans="1:11" ht="15" customHeight="1" x14ac:dyDescent="0.35">
      <c r="A847" s="335"/>
      <c r="B847" s="335" t="s">
        <v>133</v>
      </c>
      <c r="C847" s="404"/>
      <c r="D847" s="405">
        <v>2</v>
      </c>
      <c r="E847" s="501">
        <v>2</v>
      </c>
      <c r="F847" s="406"/>
      <c r="G847" s="405"/>
      <c r="H847" s="406"/>
      <c r="I847" s="405"/>
      <c r="J847" s="406"/>
      <c r="K847" s="406"/>
    </row>
    <row r="848" spans="1:11" ht="38.25" customHeight="1" x14ac:dyDescent="0.35">
      <c r="A848" s="311" t="s">
        <v>404</v>
      </c>
      <c r="B848" s="312"/>
      <c r="C848" s="337" t="s">
        <v>131</v>
      </c>
      <c r="D848" s="340"/>
      <c r="E848" s="341"/>
      <c r="F848" s="333">
        <v>3.8790000000000004</v>
      </c>
      <c r="G848" s="334">
        <v>5.1815000000000007</v>
      </c>
      <c r="H848" s="333">
        <v>7.0059999999999993</v>
      </c>
      <c r="I848" s="359">
        <v>95.65</v>
      </c>
      <c r="J848" s="334">
        <v>0.54</v>
      </c>
      <c r="K848" s="173" t="s">
        <v>195</v>
      </c>
    </row>
    <row r="849" spans="1:11" ht="15" customHeight="1" x14ac:dyDescent="0.35">
      <c r="A849" s="311"/>
      <c r="B849" s="335" t="s">
        <v>369</v>
      </c>
      <c r="C849" s="448"/>
      <c r="D849" s="451">
        <v>24.3</v>
      </c>
      <c r="E849" s="521">
        <v>23</v>
      </c>
      <c r="F849" s="406"/>
      <c r="G849" s="405"/>
      <c r="H849" s="406"/>
      <c r="I849" s="406"/>
      <c r="J849" s="405"/>
      <c r="K849" s="449"/>
    </row>
    <row r="850" spans="1:11" ht="26.25" customHeight="1" x14ac:dyDescent="0.35">
      <c r="A850" s="311"/>
      <c r="B850" s="335" t="s">
        <v>151</v>
      </c>
      <c r="C850" s="448"/>
      <c r="D850" s="451"/>
      <c r="E850" s="521">
        <v>10</v>
      </c>
      <c r="F850" s="406"/>
      <c r="G850" s="405"/>
      <c r="H850" s="406"/>
      <c r="I850" s="406"/>
      <c r="J850" s="405"/>
      <c r="K850" s="449"/>
    </row>
    <row r="851" spans="1:11" ht="17.25" customHeight="1" x14ac:dyDescent="0.35">
      <c r="A851" s="311"/>
      <c r="B851" s="312" t="s">
        <v>52</v>
      </c>
      <c r="C851" s="337"/>
      <c r="D851" s="340">
        <v>11.3</v>
      </c>
      <c r="E851" s="341">
        <v>11.3</v>
      </c>
      <c r="F851" s="333"/>
      <c r="G851" s="334"/>
      <c r="H851" s="333"/>
      <c r="I851" s="359"/>
      <c r="J851" s="334"/>
      <c r="K851" s="173"/>
    </row>
    <row r="852" spans="1:11" ht="17.25" customHeight="1" x14ac:dyDescent="0.35">
      <c r="A852" s="311"/>
      <c r="B852" s="312" t="s">
        <v>43</v>
      </c>
      <c r="C852" s="337"/>
      <c r="D852" s="340">
        <v>3.6</v>
      </c>
      <c r="E852" s="341">
        <v>3</v>
      </c>
      <c r="F852" s="333"/>
      <c r="G852" s="334"/>
      <c r="H852" s="333"/>
      <c r="I852" s="359"/>
      <c r="J852" s="334"/>
      <c r="K852" s="173"/>
    </row>
    <row r="853" spans="1:11" ht="17.25" customHeight="1" x14ac:dyDescent="0.35">
      <c r="A853" s="311"/>
      <c r="B853" s="312" t="s">
        <v>67</v>
      </c>
      <c r="C853" s="337"/>
      <c r="D853" s="340">
        <v>2.1</v>
      </c>
      <c r="E853" s="341">
        <v>2.1</v>
      </c>
      <c r="F853" s="333"/>
      <c r="G853" s="334"/>
      <c r="H853" s="333"/>
      <c r="I853" s="359"/>
      <c r="J853" s="334"/>
      <c r="K853" s="173"/>
    </row>
    <row r="854" spans="1:11" ht="17.25" customHeight="1" x14ac:dyDescent="0.35">
      <c r="A854" s="311"/>
      <c r="B854" s="312" t="s">
        <v>30</v>
      </c>
      <c r="C854" s="337"/>
      <c r="D854" s="340">
        <v>0.5</v>
      </c>
      <c r="E854" s="341">
        <v>0.5</v>
      </c>
      <c r="F854" s="333"/>
      <c r="G854" s="334"/>
      <c r="H854" s="333"/>
      <c r="I854" s="359"/>
      <c r="J854" s="334"/>
      <c r="K854" s="173"/>
    </row>
    <row r="855" spans="1:11" ht="17.25" customHeight="1" x14ac:dyDescent="0.35">
      <c r="A855" s="311"/>
      <c r="B855" s="312" t="s">
        <v>108</v>
      </c>
      <c r="C855" s="337"/>
      <c r="D855" s="340"/>
      <c r="E855" s="341">
        <v>12</v>
      </c>
      <c r="F855" s="333"/>
      <c r="G855" s="334"/>
      <c r="H855" s="333"/>
      <c r="I855" s="359"/>
      <c r="J855" s="334"/>
      <c r="K855" s="173"/>
    </row>
    <row r="856" spans="1:11" ht="17.25" customHeight="1" x14ac:dyDescent="0.35">
      <c r="A856" s="311"/>
      <c r="B856" s="335" t="s">
        <v>47</v>
      </c>
      <c r="C856" s="448"/>
      <c r="D856" s="405">
        <v>7.5</v>
      </c>
      <c r="E856" s="521">
        <v>6</v>
      </c>
      <c r="F856" s="333"/>
      <c r="G856" s="334"/>
      <c r="H856" s="333"/>
      <c r="I856" s="359"/>
      <c r="J856" s="334"/>
      <c r="K856" s="173"/>
    </row>
    <row r="857" spans="1:11" ht="17.25" customHeight="1" x14ac:dyDescent="0.35">
      <c r="A857" s="311"/>
      <c r="B857" s="335" t="s">
        <v>42</v>
      </c>
      <c r="C857" s="448"/>
      <c r="D857" s="451">
        <v>7.14</v>
      </c>
      <c r="E857" s="521">
        <v>6</v>
      </c>
      <c r="F857" s="333"/>
      <c r="G857" s="334"/>
      <c r="H857" s="333"/>
      <c r="I857" s="359"/>
      <c r="J857" s="334"/>
      <c r="K857" s="173"/>
    </row>
    <row r="858" spans="1:11" ht="17.25" customHeight="1" x14ac:dyDescent="0.35">
      <c r="A858" s="311"/>
      <c r="B858" s="312" t="s">
        <v>48</v>
      </c>
      <c r="C858" s="337"/>
      <c r="D858" s="340">
        <v>3</v>
      </c>
      <c r="E858" s="341">
        <v>3</v>
      </c>
      <c r="F858" s="318"/>
      <c r="G858" s="319"/>
      <c r="H858" s="318"/>
      <c r="I858" s="359"/>
      <c r="J858" s="334"/>
      <c r="K858" s="173"/>
    </row>
    <row r="859" spans="1:11" ht="17.25" customHeight="1" x14ac:dyDescent="0.35">
      <c r="A859" s="311"/>
      <c r="B859" s="312" t="s">
        <v>150</v>
      </c>
      <c r="C859" s="337"/>
      <c r="D859" s="340">
        <v>143</v>
      </c>
      <c r="E859" s="332">
        <v>143</v>
      </c>
      <c r="F859" s="318"/>
      <c r="G859" s="319"/>
      <c r="H859" s="318"/>
      <c r="I859" s="359"/>
      <c r="J859" s="334"/>
      <c r="K859" s="173"/>
    </row>
    <row r="860" spans="1:11" ht="17.25" customHeight="1" x14ac:dyDescent="0.35">
      <c r="A860" s="311"/>
      <c r="B860" s="312" t="s">
        <v>30</v>
      </c>
      <c r="C860" s="337"/>
      <c r="D860" s="340">
        <v>0.5</v>
      </c>
      <c r="E860" s="341">
        <v>0.5</v>
      </c>
      <c r="F860" s="318"/>
      <c r="G860" s="319"/>
      <c r="H860" s="318"/>
      <c r="I860" s="359"/>
      <c r="J860" s="334"/>
      <c r="K860" s="173"/>
    </row>
    <row r="861" spans="1:11" ht="23.25" customHeight="1" x14ac:dyDescent="0.35">
      <c r="A861" s="311" t="s">
        <v>360</v>
      </c>
      <c r="B861" s="312"/>
      <c r="C861" s="336">
        <v>50</v>
      </c>
      <c r="D861" s="334"/>
      <c r="E861" s="332"/>
      <c r="F861" s="333">
        <v>7.41</v>
      </c>
      <c r="G861" s="334">
        <v>5.79</v>
      </c>
      <c r="H861" s="333">
        <v>10.68</v>
      </c>
      <c r="I861" s="359">
        <v>110.54</v>
      </c>
      <c r="J861" s="334">
        <v>0.05</v>
      </c>
      <c r="K861" s="173" t="s">
        <v>361</v>
      </c>
    </row>
    <row r="862" spans="1:11" ht="18.75" customHeight="1" x14ac:dyDescent="0.35">
      <c r="A862" s="311"/>
      <c r="B862" s="335" t="s">
        <v>246</v>
      </c>
      <c r="C862" s="336"/>
      <c r="D862" s="340">
        <v>60.68</v>
      </c>
      <c r="E862" s="341">
        <v>39.4</v>
      </c>
      <c r="F862" s="333"/>
      <c r="G862" s="334"/>
      <c r="H862" s="333"/>
      <c r="I862" s="359"/>
      <c r="J862" s="334"/>
      <c r="K862" s="173"/>
    </row>
    <row r="863" spans="1:11" ht="16.5" customHeight="1" x14ac:dyDescent="0.35">
      <c r="A863" s="311"/>
      <c r="B863" s="335" t="s">
        <v>249</v>
      </c>
      <c r="C863" s="336"/>
      <c r="D863" s="340">
        <v>41.37</v>
      </c>
      <c r="E863" s="341">
        <v>39.4</v>
      </c>
      <c r="F863" s="333"/>
      <c r="G863" s="334"/>
      <c r="H863" s="333"/>
      <c r="I863" s="359"/>
      <c r="J863" s="334"/>
      <c r="K863" s="173"/>
    </row>
    <row r="864" spans="1:11" ht="15" customHeight="1" x14ac:dyDescent="0.35">
      <c r="A864" s="311"/>
      <c r="B864" s="312" t="s">
        <v>85</v>
      </c>
      <c r="C864" s="336"/>
      <c r="D864" s="340">
        <v>11.85</v>
      </c>
      <c r="E864" s="341">
        <v>9.4</v>
      </c>
      <c r="F864" s="333"/>
      <c r="G864" s="334"/>
      <c r="H864" s="333"/>
      <c r="I864" s="359"/>
      <c r="J864" s="334"/>
      <c r="K864" s="173"/>
    </row>
    <row r="865" spans="1:11" ht="18.75" customHeight="1" x14ac:dyDescent="0.35">
      <c r="A865" s="311"/>
      <c r="B865" s="312" t="s">
        <v>42</v>
      </c>
      <c r="C865" s="336"/>
      <c r="D865" s="340">
        <v>14.4</v>
      </c>
      <c r="E865" s="341">
        <v>12</v>
      </c>
      <c r="F865" s="318"/>
      <c r="G865" s="319"/>
      <c r="H865" s="318"/>
      <c r="I865" s="330"/>
      <c r="J865" s="319"/>
      <c r="K865" s="173"/>
    </row>
    <row r="866" spans="1:11" ht="18.75" customHeight="1" x14ac:dyDescent="0.35">
      <c r="A866" s="311"/>
      <c r="B866" s="312" t="s">
        <v>48</v>
      </c>
      <c r="C866" s="336"/>
      <c r="D866" s="340">
        <v>1</v>
      </c>
      <c r="E866" s="341">
        <v>1</v>
      </c>
      <c r="F866" s="318"/>
      <c r="G866" s="319"/>
      <c r="H866" s="318"/>
      <c r="I866" s="330"/>
      <c r="J866" s="319"/>
      <c r="K866" s="173"/>
    </row>
    <row r="867" spans="1:11" ht="18.75" customHeight="1" x14ac:dyDescent="0.35">
      <c r="A867" s="311"/>
      <c r="B867" s="312" t="s">
        <v>156</v>
      </c>
      <c r="C867" s="336"/>
      <c r="D867" s="340"/>
      <c r="E867" s="341">
        <v>6</v>
      </c>
      <c r="F867" s="318"/>
      <c r="G867" s="319"/>
      <c r="H867" s="318"/>
      <c r="I867" s="330"/>
      <c r="J867" s="319"/>
      <c r="K867" s="173"/>
    </row>
    <row r="868" spans="1:11" ht="25.5" customHeight="1" x14ac:dyDescent="0.35">
      <c r="A868" s="311"/>
      <c r="B868" s="312" t="s">
        <v>210</v>
      </c>
      <c r="C868" s="336"/>
      <c r="D868" s="340">
        <v>0.4</v>
      </c>
      <c r="E868" s="341">
        <v>0.4</v>
      </c>
      <c r="F868" s="318"/>
      <c r="G868" s="334"/>
      <c r="H868" s="333"/>
      <c r="I868" s="359"/>
      <c r="J868" s="334"/>
      <c r="K868" s="173"/>
    </row>
    <row r="869" spans="1:11" ht="15.75" customHeight="1" x14ac:dyDescent="0.35">
      <c r="A869" s="311"/>
      <c r="B869" s="312" t="s">
        <v>57</v>
      </c>
      <c r="C869" s="336"/>
      <c r="D869" s="340">
        <v>0.6</v>
      </c>
      <c r="E869" s="341">
        <v>0.5</v>
      </c>
      <c r="F869" s="318"/>
      <c r="G869" s="334"/>
      <c r="H869" s="333"/>
      <c r="I869" s="359"/>
      <c r="J869" s="334"/>
      <c r="K869" s="173"/>
    </row>
    <row r="870" spans="1:11" ht="17.25" customHeight="1" x14ac:dyDescent="0.35">
      <c r="A870" s="312"/>
      <c r="B870" s="335" t="s">
        <v>52</v>
      </c>
      <c r="C870" s="336"/>
      <c r="D870" s="340">
        <v>3.75</v>
      </c>
      <c r="E870" s="341">
        <v>3.75</v>
      </c>
      <c r="F870" s="318"/>
      <c r="G870" s="334"/>
      <c r="H870" s="333"/>
      <c r="I870" s="359"/>
      <c r="J870" s="334"/>
      <c r="K870" s="173"/>
    </row>
    <row r="871" spans="1:11" ht="17.25" customHeight="1" x14ac:dyDescent="0.35">
      <c r="A871" s="312"/>
      <c r="B871" s="335" t="s">
        <v>50</v>
      </c>
      <c r="C871" s="336"/>
      <c r="D871" s="340"/>
      <c r="E871" s="341">
        <v>59</v>
      </c>
      <c r="F871" s="318"/>
      <c r="G871" s="334"/>
      <c r="H871" s="333"/>
      <c r="I871" s="359"/>
      <c r="J871" s="334"/>
      <c r="K871" s="173"/>
    </row>
    <row r="872" spans="1:11" ht="20.25" customHeight="1" x14ac:dyDescent="0.35">
      <c r="A872" s="312"/>
      <c r="B872" s="312" t="s">
        <v>133</v>
      </c>
      <c r="C872" s="336"/>
      <c r="D872" s="340">
        <v>2</v>
      </c>
      <c r="E872" s="341">
        <v>2</v>
      </c>
      <c r="F872" s="318"/>
      <c r="G872" s="334"/>
      <c r="H872" s="333"/>
      <c r="I872" s="359"/>
      <c r="J872" s="334"/>
      <c r="K872" s="173"/>
    </row>
    <row r="873" spans="1:11" ht="26" x14ac:dyDescent="0.35">
      <c r="A873" s="311" t="s">
        <v>390</v>
      </c>
      <c r="B873" s="312"/>
      <c r="C873" s="337" t="s">
        <v>382</v>
      </c>
      <c r="D873" s="340"/>
      <c r="E873" s="341"/>
      <c r="F873" s="333">
        <v>2.2439999999999998</v>
      </c>
      <c r="G873" s="334">
        <v>4.048</v>
      </c>
      <c r="H873" s="333">
        <v>8.6789999999999985</v>
      </c>
      <c r="I873" s="359">
        <v>84.7</v>
      </c>
      <c r="J873" s="334">
        <v>18.787999999999997</v>
      </c>
      <c r="K873" s="173" t="s">
        <v>347</v>
      </c>
    </row>
    <row r="874" spans="1:11" x14ac:dyDescent="0.35">
      <c r="A874" s="311"/>
      <c r="B874" s="312" t="s">
        <v>209</v>
      </c>
      <c r="C874" s="337"/>
      <c r="D874" s="340">
        <v>157.5</v>
      </c>
      <c r="E874" s="341">
        <v>126</v>
      </c>
      <c r="F874" s="333"/>
      <c r="G874" s="334"/>
      <c r="H874" s="333"/>
      <c r="I874" s="359"/>
      <c r="J874" s="319"/>
      <c r="K874" s="173"/>
    </row>
    <row r="875" spans="1:11" x14ac:dyDescent="0.35">
      <c r="A875" s="311"/>
      <c r="B875" s="312" t="s">
        <v>133</v>
      </c>
      <c r="C875" s="337"/>
      <c r="D875" s="340">
        <v>3.85</v>
      </c>
      <c r="E875" s="341">
        <v>3.85</v>
      </c>
      <c r="F875" s="333"/>
      <c r="G875" s="334"/>
      <c r="H875" s="333"/>
      <c r="I875" s="359"/>
      <c r="J875" s="319"/>
      <c r="K875" s="173"/>
    </row>
    <row r="876" spans="1:11" x14ac:dyDescent="0.35">
      <c r="A876" s="311"/>
      <c r="B876" s="312" t="s">
        <v>85</v>
      </c>
      <c r="C876" s="337"/>
      <c r="D876" s="340">
        <v>2.75</v>
      </c>
      <c r="E876" s="341">
        <v>2.2000000000000002</v>
      </c>
      <c r="F876" s="333"/>
      <c r="G876" s="334"/>
      <c r="H876" s="333"/>
      <c r="I876" s="359"/>
      <c r="J876" s="319"/>
      <c r="K876" s="173"/>
    </row>
    <row r="877" spans="1:11" x14ac:dyDescent="0.35">
      <c r="A877" s="311"/>
      <c r="B877" s="312" t="s">
        <v>109</v>
      </c>
      <c r="C877" s="337"/>
      <c r="D877" s="340">
        <v>5.28</v>
      </c>
      <c r="E877" s="341">
        <v>4.4000000000000004</v>
      </c>
      <c r="F877" s="333"/>
      <c r="G877" s="334"/>
      <c r="H877" s="333"/>
      <c r="I877" s="359"/>
      <c r="J877" s="319"/>
      <c r="K877" s="173"/>
    </row>
    <row r="878" spans="1:11" x14ac:dyDescent="0.35">
      <c r="A878" s="311"/>
      <c r="B878" s="312" t="s">
        <v>146</v>
      </c>
      <c r="C878" s="337"/>
      <c r="D878" s="340">
        <v>2.86</v>
      </c>
      <c r="E878" s="341">
        <v>2.86</v>
      </c>
      <c r="F878" s="333"/>
      <c r="G878" s="334"/>
      <c r="H878" s="333"/>
      <c r="I878" s="359"/>
      <c r="J878" s="319"/>
      <c r="K878" s="173"/>
    </row>
    <row r="879" spans="1:11" x14ac:dyDescent="0.35">
      <c r="A879" s="311"/>
      <c r="B879" s="312" t="s">
        <v>96</v>
      </c>
      <c r="C879" s="337"/>
      <c r="D879" s="340">
        <v>1.32</v>
      </c>
      <c r="E879" s="341">
        <v>1.32</v>
      </c>
      <c r="F879" s="333"/>
      <c r="G879" s="334"/>
      <c r="H879" s="333"/>
      <c r="I879" s="359"/>
      <c r="J879" s="319"/>
      <c r="K879" s="173"/>
    </row>
    <row r="880" spans="1:11" x14ac:dyDescent="0.35">
      <c r="A880" s="311"/>
      <c r="B880" s="312" t="s">
        <v>62</v>
      </c>
      <c r="C880" s="337"/>
      <c r="D880" s="340">
        <v>0.8</v>
      </c>
      <c r="E880" s="341">
        <v>0.8</v>
      </c>
      <c r="F880" s="333"/>
      <c r="G880" s="334"/>
      <c r="H880" s="333"/>
      <c r="I880" s="359"/>
      <c r="J880" s="319"/>
      <c r="K880" s="173"/>
    </row>
    <row r="881" spans="1:11" x14ac:dyDescent="0.35">
      <c r="A881" s="311"/>
      <c r="B881" s="312" t="s">
        <v>243</v>
      </c>
      <c r="C881" s="337"/>
      <c r="D881" s="340">
        <v>0.4</v>
      </c>
      <c r="E881" s="341">
        <v>0.4</v>
      </c>
      <c r="F881" s="333"/>
      <c r="G881" s="334"/>
      <c r="H881" s="333"/>
      <c r="I881" s="359"/>
      <c r="J881" s="319"/>
      <c r="K881" s="173"/>
    </row>
    <row r="882" spans="1:11" s="527" customFormat="1" ht="21.75" customHeight="1" x14ac:dyDescent="0.3">
      <c r="A882" s="366" t="s">
        <v>310</v>
      </c>
      <c r="B882" s="312"/>
      <c r="C882" s="478">
        <v>150</v>
      </c>
      <c r="D882" s="334"/>
      <c r="E882" s="333"/>
      <c r="F882" s="334">
        <v>0</v>
      </c>
      <c r="G882" s="333">
        <v>0</v>
      </c>
      <c r="H882" s="407">
        <v>13</v>
      </c>
      <c r="I882" s="365">
        <v>52</v>
      </c>
      <c r="J882" s="340">
        <v>0.83</v>
      </c>
      <c r="K882" s="173" t="s">
        <v>408</v>
      </c>
    </row>
    <row r="883" spans="1:11" s="527" customFormat="1" ht="23.25" customHeight="1" x14ac:dyDescent="0.3">
      <c r="A883" s="366"/>
      <c r="B883" s="312" t="s">
        <v>311</v>
      </c>
      <c r="C883" s="336"/>
      <c r="D883" s="334">
        <v>17.5</v>
      </c>
      <c r="E883" s="333">
        <v>17.5</v>
      </c>
      <c r="F883" s="340"/>
      <c r="G883" s="336"/>
      <c r="H883" s="340"/>
      <c r="I883" s="365"/>
      <c r="J883" s="340"/>
      <c r="K883" s="173"/>
    </row>
    <row r="884" spans="1:11" s="527" customFormat="1" ht="15" customHeight="1" x14ac:dyDescent="0.3">
      <c r="A884" s="366"/>
      <c r="B884" s="312" t="s">
        <v>29</v>
      </c>
      <c r="C884" s="336"/>
      <c r="D884" s="334">
        <v>5</v>
      </c>
      <c r="E884" s="333">
        <v>5</v>
      </c>
      <c r="F884" s="340"/>
      <c r="G884" s="336"/>
      <c r="H884" s="340"/>
      <c r="I884" s="365"/>
      <c r="J884" s="340"/>
      <c r="K884" s="173"/>
    </row>
    <row r="885" spans="1:11" s="527" customFormat="1" ht="15" customHeight="1" x14ac:dyDescent="0.3">
      <c r="A885" s="366"/>
      <c r="B885" s="312" t="s">
        <v>67</v>
      </c>
      <c r="C885" s="336"/>
      <c r="D885" s="334">
        <v>150</v>
      </c>
      <c r="E885" s="333">
        <v>150</v>
      </c>
      <c r="F885" s="340"/>
      <c r="G885" s="336"/>
      <c r="H885" s="340"/>
      <c r="I885" s="365"/>
      <c r="J885" s="340"/>
      <c r="K885" s="173"/>
    </row>
    <row r="886" spans="1:11" ht="35.25" customHeight="1" thickBot="1" x14ac:dyDescent="0.4">
      <c r="A886" s="311" t="s">
        <v>242</v>
      </c>
      <c r="B886" s="312"/>
      <c r="C886" s="336">
        <v>35</v>
      </c>
      <c r="D886" s="340">
        <v>35</v>
      </c>
      <c r="E886" s="341">
        <v>35</v>
      </c>
      <c r="F886" s="412">
        <v>2.3076923076923075</v>
      </c>
      <c r="G886" s="317">
        <v>0.41958041958041958</v>
      </c>
      <c r="H886" s="412">
        <v>13.846153846153847</v>
      </c>
      <c r="I886" s="509">
        <v>69.230769230769241</v>
      </c>
      <c r="J886" s="340"/>
      <c r="K886" s="395" t="s">
        <v>191</v>
      </c>
    </row>
    <row r="887" spans="1:11" ht="15.75" customHeight="1" thickBot="1" x14ac:dyDescent="0.4">
      <c r="A887" s="343" t="s">
        <v>39</v>
      </c>
      <c r="B887" s="344"/>
      <c r="C887" s="349">
        <v>545</v>
      </c>
      <c r="D887" s="369"/>
      <c r="E887" s="370"/>
      <c r="F887" s="347">
        <f>F845++F848+F861+F873+F882+F886</f>
        <v>16.378292307692309</v>
      </c>
      <c r="G887" s="347">
        <f t="shared" ref="G887:J887" si="29">G845++G848+G861+G873+G882+G886</f>
        <v>18.049480419580419</v>
      </c>
      <c r="H887" s="347">
        <f t="shared" si="29"/>
        <v>56.167953846153843</v>
      </c>
      <c r="I887" s="347">
        <f>I845++I848+I861+I873+I882+I886</f>
        <v>450.08876923076923</v>
      </c>
      <c r="J887" s="347">
        <f t="shared" si="29"/>
        <v>21.247999999999994</v>
      </c>
      <c r="K887" s="348"/>
    </row>
    <row r="888" spans="1:11" ht="28.5" customHeight="1" x14ac:dyDescent="0.35">
      <c r="A888" s="311"/>
      <c r="B888" s="372" t="s">
        <v>307</v>
      </c>
      <c r="C888" s="377"/>
      <c r="D888" s="376"/>
      <c r="E888" s="377"/>
      <c r="F888" s="378"/>
      <c r="G888" s="512"/>
      <c r="H888" s="378"/>
      <c r="I888" s="512"/>
      <c r="J888" s="378"/>
      <c r="K888" s="173"/>
    </row>
    <row r="889" spans="1:11" ht="29.25" customHeight="1" x14ac:dyDescent="0.35">
      <c r="A889" s="283" t="s">
        <v>352</v>
      </c>
      <c r="B889" s="312"/>
      <c r="C889" s="336" t="s">
        <v>230</v>
      </c>
      <c r="D889" s="319"/>
      <c r="E889" s="318"/>
      <c r="F889" s="528">
        <v>16.73</v>
      </c>
      <c r="G889" s="333">
        <v>11.84</v>
      </c>
      <c r="H889" s="528">
        <v>39.76</v>
      </c>
      <c r="I889" s="333">
        <v>330.5</v>
      </c>
      <c r="J889" s="528">
        <v>0.21</v>
      </c>
      <c r="K889" s="173" t="s">
        <v>450</v>
      </c>
    </row>
    <row r="890" spans="1:11" ht="15.75" customHeight="1" x14ac:dyDescent="0.35">
      <c r="B890" s="312" t="s">
        <v>76</v>
      </c>
      <c r="C890" s="339"/>
      <c r="D890" s="334">
        <v>94.82</v>
      </c>
      <c r="E890" s="333">
        <v>93.5</v>
      </c>
      <c r="F890" s="319"/>
      <c r="G890" s="318"/>
      <c r="H890" s="319"/>
      <c r="I890" s="318"/>
      <c r="J890" s="319"/>
      <c r="K890" s="173"/>
    </row>
    <row r="891" spans="1:11" ht="15.75" customHeight="1" x14ac:dyDescent="0.35">
      <c r="B891" s="312" t="s">
        <v>261</v>
      </c>
      <c r="C891" s="339"/>
      <c r="D891" s="334">
        <v>8.8000000000000007</v>
      </c>
      <c r="E891" s="333">
        <v>8.8000000000000007</v>
      </c>
      <c r="F891" s="319"/>
      <c r="G891" s="318"/>
      <c r="H891" s="319"/>
      <c r="I891" s="318"/>
      <c r="J891" s="319"/>
      <c r="K891" s="173"/>
    </row>
    <row r="892" spans="1:11" ht="15.75" customHeight="1" x14ac:dyDescent="0.35">
      <c r="B892" s="312" t="s">
        <v>43</v>
      </c>
      <c r="C892" s="339"/>
      <c r="D892" s="334">
        <v>6.6</v>
      </c>
      <c r="E892" s="333">
        <v>5.5</v>
      </c>
      <c r="F892" s="319"/>
      <c r="G892" s="318"/>
      <c r="H892" s="319"/>
      <c r="I892" s="318"/>
      <c r="J892" s="319"/>
      <c r="K892" s="173"/>
    </row>
    <row r="893" spans="1:11" ht="15.75" customHeight="1" x14ac:dyDescent="0.35">
      <c r="B893" s="312" t="s">
        <v>259</v>
      </c>
      <c r="C893" s="339"/>
      <c r="D893" s="334">
        <v>8.8000000000000007</v>
      </c>
      <c r="E893" s="333">
        <v>8.8000000000000007</v>
      </c>
      <c r="F893" s="319"/>
      <c r="G893" s="318"/>
      <c r="H893" s="319"/>
      <c r="I893" s="318"/>
      <c r="J893" s="319"/>
      <c r="K893" s="173"/>
    </row>
    <row r="894" spans="1:11" ht="21" customHeight="1" x14ac:dyDescent="0.35">
      <c r="B894" s="312" t="s">
        <v>257</v>
      </c>
      <c r="C894" s="339"/>
      <c r="D894" s="334">
        <v>0.4</v>
      </c>
      <c r="E894" s="333">
        <v>0.4</v>
      </c>
      <c r="F894" s="319"/>
      <c r="G894" s="318"/>
      <c r="H894" s="319"/>
      <c r="I894" s="318"/>
      <c r="J894" s="319"/>
      <c r="K894" s="173"/>
    </row>
    <row r="895" spans="1:11" ht="15" customHeight="1" x14ac:dyDescent="0.35">
      <c r="B895" s="312" t="s">
        <v>31</v>
      </c>
      <c r="C895" s="339"/>
      <c r="D895" s="334">
        <v>4.4000000000000004</v>
      </c>
      <c r="E895" s="333">
        <v>4.4000000000000004</v>
      </c>
      <c r="F895" s="319"/>
      <c r="G895" s="318"/>
      <c r="H895" s="319"/>
      <c r="I895" s="318"/>
      <c r="J895" s="319"/>
      <c r="K895" s="173"/>
    </row>
    <row r="896" spans="1:11" ht="15" customHeight="1" x14ac:dyDescent="0.35">
      <c r="B896" s="312" t="s">
        <v>49</v>
      </c>
      <c r="C896" s="339"/>
      <c r="D896" s="334">
        <v>4.4000000000000004</v>
      </c>
      <c r="E896" s="333">
        <v>4.4000000000000004</v>
      </c>
      <c r="F896" s="319"/>
      <c r="G896" s="318"/>
      <c r="H896" s="319"/>
      <c r="I896" s="318"/>
      <c r="J896" s="319"/>
      <c r="K896" s="173"/>
    </row>
    <row r="897" spans="1:11" ht="23.25" customHeight="1" x14ac:dyDescent="0.35">
      <c r="B897" s="312" t="s">
        <v>73</v>
      </c>
      <c r="C897" s="339"/>
      <c r="D897" s="334">
        <v>4.4000000000000004</v>
      </c>
      <c r="E897" s="333">
        <v>4.4000000000000004</v>
      </c>
      <c r="F897" s="319"/>
      <c r="G897" s="318"/>
      <c r="H897" s="319"/>
      <c r="I897" s="318"/>
      <c r="J897" s="319"/>
      <c r="K897" s="173"/>
    </row>
    <row r="898" spans="1:11" ht="15" customHeight="1" x14ac:dyDescent="0.35">
      <c r="B898" s="312" t="s">
        <v>234</v>
      </c>
      <c r="C898" s="339"/>
      <c r="D898" s="334">
        <v>20.399999999999999</v>
      </c>
      <c r="E898" s="333">
        <v>20</v>
      </c>
      <c r="F898" s="319"/>
      <c r="G898" s="318"/>
      <c r="H898" s="319"/>
      <c r="I898" s="318"/>
      <c r="J898" s="319"/>
      <c r="K898" s="173"/>
    </row>
    <row r="899" spans="1:11" ht="15" customHeight="1" x14ac:dyDescent="0.35">
      <c r="A899" s="311" t="s">
        <v>78</v>
      </c>
      <c r="B899" s="312"/>
      <c r="C899" s="337" t="s">
        <v>284</v>
      </c>
      <c r="D899" s="407"/>
      <c r="E899" s="408"/>
      <c r="F899" s="333">
        <v>0.10257608505169695</v>
      </c>
      <c r="G899" s="334">
        <v>2.0586983552110021E-2</v>
      </c>
      <c r="H899" s="333">
        <v>5.1790380779918719</v>
      </c>
      <c r="I899" s="333">
        <v>21.886792452830189</v>
      </c>
      <c r="J899" s="334">
        <v>2.2400000000000002</v>
      </c>
      <c r="K899" s="173" t="s">
        <v>448</v>
      </c>
    </row>
    <row r="900" spans="1:11" ht="15" customHeight="1" x14ac:dyDescent="0.35">
      <c r="A900" s="311"/>
      <c r="B900" s="312" t="s">
        <v>241</v>
      </c>
      <c r="C900" s="337"/>
      <c r="D900" s="340">
        <v>0.4</v>
      </c>
      <c r="E900" s="341">
        <v>0.4</v>
      </c>
      <c r="F900" s="333"/>
      <c r="G900" s="334"/>
      <c r="H900" s="333"/>
      <c r="I900" s="333"/>
      <c r="J900" s="334"/>
      <c r="K900" s="173"/>
    </row>
    <row r="901" spans="1:11" ht="15" customHeight="1" x14ac:dyDescent="0.35">
      <c r="A901" s="311"/>
      <c r="B901" s="312" t="s">
        <v>29</v>
      </c>
      <c r="C901" s="337"/>
      <c r="D901" s="340">
        <v>5</v>
      </c>
      <c r="E901" s="341">
        <v>5</v>
      </c>
      <c r="F901" s="333"/>
      <c r="G901" s="334"/>
      <c r="H901" s="333"/>
      <c r="I901" s="333"/>
      <c r="J901" s="334"/>
      <c r="K901" s="173"/>
    </row>
    <row r="902" spans="1:11" ht="15" customHeight="1" x14ac:dyDescent="0.35">
      <c r="A902" s="311"/>
      <c r="B902" s="312" t="s">
        <v>80</v>
      </c>
      <c r="C902" s="337"/>
      <c r="D902" s="362">
        <v>5.55</v>
      </c>
      <c r="E902" s="341">
        <v>5</v>
      </c>
      <c r="F902" s="333"/>
      <c r="G902" s="334"/>
      <c r="H902" s="333"/>
      <c r="I902" s="333"/>
      <c r="J902" s="334"/>
      <c r="K902" s="173"/>
    </row>
    <row r="903" spans="1:11" ht="15" customHeight="1" x14ac:dyDescent="0.35">
      <c r="A903" s="311"/>
      <c r="B903" s="312" t="s">
        <v>28</v>
      </c>
      <c r="C903" s="337"/>
      <c r="D903" s="410">
        <v>150</v>
      </c>
      <c r="E903" s="408">
        <v>150</v>
      </c>
      <c r="F903" s="333"/>
      <c r="G903" s="334"/>
      <c r="H903" s="333"/>
      <c r="I903" s="333"/>
      <c r="J903" s="334"/>
      <c r="K903" s="173"/>
    </row>
    <row r="904" spans="1:11" ht="30.75" customHeight="1" x14ac:dyDescent="0.35">
      <c r="A904" s="373" t="s">
        <v>54</v>
      </c>
      <c r="B904" s="287"/>
      <c r="C904" s="377">
        <v>100</v>
      </c>
      <c r="D904" s="376">
        <v>100</v>
      </c>
      <c r="E904" s="377">
        <v>100</v>
      </c>
      <c r="F904" s="378">
        <v>0.4</v>
      </c>
      <c r="G904" s="379">
        <v>0.4</v>
      </c>
      <c r="H904" s="378">
        <v>9.8000000000000007</v>
      </c>
      <c r="I904" s="379">
        <v>47</v>
      </c>
      <c r="J904" s="378">
        <v>10</v>
      </c>
      <c r="K904" s="173" t="s">
        <v>144</v>
      </c>
    </row>
    <row r="905" spans="1:11" ht="12.75" customHeight="1" thickBot="1" x14ac:dyDescent="0.4">
      <c r="A905" s="373" t="s">
        <v>327</v>
      </c>
      <c r="B905" s="374"/>
      <c r="C905" s="379"/>
      <c r="D905" s="376"/>
      <c r="E905" s="377"/>
      <c r="F905" s="378"/>
      <c r="G905" s="379"/>
      <c r="H905" s="378"/>
      <c r="I905" s="379"/>
      <c r="J905" s="291"/>
      <c r="K905" s="173" t="s">
        <v>145</v>
      </c>
    </row>
    <row r="906" spans="1:11" ht="15" customHeight="1" thickBot="1" x14ac:dyDescent="0.4">
      <c r="A906" s="343" t="s">
        <v>39</v>
      </c>
      <c r="B906" s="344"/>
      <c r="C906" s="349">
        <v>390</v>
      </c>
      <c r="D906" s="369"/>
      <c r="E906" s="370"/>
      <c r="F906" s="459">
        <f>F889+F899+F904</f>
        <v>17.232576085051697</v>
      </c>
      <c r="G906" s="459">
        <f t="shared" ref="G906:J906" si="30">G889+G899+G904</f>
        <v>12.260586983552111</v>
      </c>
      <c r="H906" s="459">
        <f t="shared" si="30"/>
        <v>54.739038077991864</v>
      </c>
      <c r="I906" s="459">
        <f t="shared" si="30"/>
        <v>399.38679245283021</v>
      </c>
      <c r="J906" s="459">
        <f t="shared" si="30"/>
        <v>12.45</v>
      </c>
      <c r="K906" s="348"/>
    </row>
    <row r="907" spans="1:11" ht="15.75" customHeight="1" thickBot="1" x14ac:dyDescent="0.4">
      <c r="A907" s="470" t="s">
        <v>63</v>
      </c>
      <c r="B907" s="302"/>
      <c r="C907" s="471">
        <f>C839+C843+C887+C906</f>
        <v>1439</v>
      </c>
      <c r="D907" s="472"/>
      <c r="E907" s="471"/>
      <c r="F907" s="514">
        <f>F839+F843+F887+F906</f>
        <v>44.154930892744005</v>
      </c>
      <c r="G907" s="514">
        <f>G839+G843+G887+G906</f>
        <v>42.616629903132534</v>
      </c>
      <c r="H907" s="514">
        <f>H839+H843+H887+H906</f>
        <v>162.81261692414571</v>
      </c>
      <c r="I907" s="514">
        <f>I839+I843+I887+I906</f>
        <v>1209.482228350266</v>
      </c>
      <c r="J907" s="514">
        <f>J839+J843+J887+J906</f>
        <v>36.737999999999992</v>
      </c>
      <c r="K907" s="395"/>
    </row>
    <row r="908" spans="1:11" ht="23.25" customHeight="1" x14ac:dyDescent="0.35">
      <c r="A908" s="460"/>
      <c r="B908" s="326"/>
      <c r="C908" s="390"/>
      <c r="D908" s="474"/>
      <c r="E908" s="340"/>
      <c r="F908" s="461"/>
      <c r="G908" s="461"/>
      <c r="H908" s="461"/>
      <c r="I908" s="423"/>
      <c r="J908" s="423"/>
      <c r="K908" s="306"/>
    </row>
    <row r="909" spans="1:11" ht="15.75" customHeight="1" thickBot="1" x14ac:dyDescent="0.4">
      <c r="A909" s="300" t="s">
        <v>106</v>
      </c>
      <c r="B909" s="302"/>
      <c r="C909" s="302"/>
      <c r="D909" s="300"/>
      <c r="E909" s="283"/>
      <c r="K909" s="302"/>
    </row>
    <row r="910" spans="1:11" ht="15.75" customHeight="1" x14ac:dyDescent="0.35">
      <c r="A910" s="305" t="s">
        <v>5</v>
      </c>
      <c r="B910" s="306"/>
      <c r="C910" s="307" t="s">
        <v>6</v>
      </c>
      <c r="D910" s="424" t="s">
        <v>7</v>
      </c>
      <c r="E910" s="307" t="s">
        <v>7</v>
      </c>
      <c r="F910" s="621" t="s">
        <v>8</v>
      </c>
      <c r="G910" s="622"/>
      <c r="H910" s="623"/>
      <c r="I910" s="309" t="s">
        <v>9</v>
      </c>
      <c r="J910" s="310" t="s">
        <v>10</v>
      </c>
      <c r="K910" s="307" t="s">
        <v>65</v>
      </c>
    </row>
    <row r="911" spans="1:11" ht="15" customHeight="1" thickBot="1" x14ac:dyDescent="0.4">
      <c r="A911" s="311" t="s">
        <v>12</v>
      </c>
      <c r="B911" s="312"/>
      <c r="C911" s="313" t="s">
        <v>13</v>
      </c>
      <c r="D911" s="425" t="s">
        <v>14</v>
      </c>
      <c r="E911" s="313" t="s">
        <v>14</v>
      </c>
      <c r="F911" s="317"/>
      <c r="G911" s="317"/>
      <c r="H911" s="317"/>
      <c r="I911" s="318" t="s">
        <v>127</v>
      </c>
      <c r="J911" s="319"/>
      <c r="K911" s="313" t="s">
        <v>66</v>
      </c>
    </row>
    <row r="912" spans="1:11" ht="48" customHeight="1" thickBot="1" x14ac:dyDescent="0.4">
      <c r="A912" s="320"/>
      <c r="B912" s="321"/>
      <c r="C912" s="315"/>
      <c r="D912" s="529" t="s">
        <v>16</v>
      </c>
      <c r="E912" s="315" t="s">
        <v>17</v>
      </c>
      <c r="F912" s="530" t="s">
        <v>18</v>
      </c>
      <c r="G912" s="323" t="s">
        <v>19</v>
      </c>
      <c r="H912" s="324" t="s">
        <v>20</v>
      </c>
      <c r="I912" s="323" t="s">
        <v>21</v>
      </c>
      <c r="J912" s="325" t="s">
        <v>22</v>
      </c>
      <c r="K912" s="315"/>
    </row>
    <row r="913" spans="1:11" ht="15" customHeight="1" x14ac:dyDescent="0.35">
      <c r="A913" s="305"/>
      <c r="B913" s="326" t="s">
        <v>23</v>
      </c>
      <c r="C913" s="313"/>
      <c r="D913" s="429"/>
      <c r="E913" s="339"/>
      <c r="F913" s="319"/>
      <c r="G913" s="329"/>
      <c r="H913" s="319"/>
      <c r="I913" s="329"/>
      <c r="J913" s="357"/>
      <c r="K913" s="327"/>
    </row>
    <row r="914" spans="1:11" ht="24.75" customHeight="1" x14ac:dyDescent="0.35">
      <c r="A914" s="311" t="s">
        <v>291</v>
      </c>
      <c r="B914" s="312"/>
      <c r="C914" s="313" t="s">
        <v>306</v>
      </c>
      <c r="D914" s="425"/>
      <c r="E914" s="313"/>
      <c r="F914" s="334">
        <v>4.2421875</v>
      </c>
      <c r="G914" s="333">
        <v>3.2734375</v>
      </c>
      <c r="H914" s="334">
        <v>23.8671875</v>
      </c>
      <c r="I914" s="333">
        <v>152.9140625</v>
      </c>
      <c r="J914" s="334">
        <v>0.67</v>
      </c>
      <c r="K914" s="173" t="s">
        <v>107</v>
      </c>
    </row>
    <row r="915" spans="1:11" ht="15" customHeight="1" x14ac:dyDescent="0.35">
      <c r="A915" s="311"/>
      <c r="B915" s="312" t="s">
        <v>90</v>
      </c>
      <c r="C915" s="313"/>
      <c r="D915" s="425">
        <v>18</v>
      </c>
      <c r="E915" s="313">
        <v>18</v>
      </c>
      <c r="F915" s="334"/>
      <c r="G915" s="333"/>
      <c r="H915" s="334"/>
      <c r="I915" s="333"/>
      <c r="J915" s="334"/>
      <c r="K915" s="173"/>
    </row>
    <row r="916" spans="1:11" ht="15" customHeight="1" x14ac:dyDescent="0.35">
      <c r="A916" s="311"/>
      <c r="B916" s="312" t="s">
        <v>27</v>
      </c>
      <c r="C916" s="313"/>
      <c r="D916" s="425">
        <v>123</v>
      </c>
      <c r="E916" s="313">
        <v>123</v>
      </c>
      <c r="F916" s="334"/>
      <c r="G916" s="333"/>
      <c r="H916" s="334"/>
      <c r="I916" s="333"/>
      <c r="J916" s="334"/>
      <c r="K916" s="173"/>
    </row>
    <row r="917" spans="1:11" ht="15" customHeight="1" x14ac:dyDescent="0.35">
      <c r="A917" s="311"/>
      <c r="B917" s="312" t="s">
        <v>29</v>
      </c>
      <c r="C917" s="313"/>
      <c r="D917" s="425">
        <v>2</v>
      </c>
      <c r="E917" s="313">
        <v>2</v>
      </c>
      <c r="F917" s="334"/>
      <c r="G917" s="333"/>
      <c r="H917" s="334"/>
      <c r="I917" s="333"/>
      <c r="J917" s="334"/>
      <c r="K917" s="173"/>
    </row>
    <row r="918" spans="1:11" ht="23.25" customHeight="1" x14ac:dyDescent="0.35">
      <c r="A918" s="311"/>
      <c r="B918" s="335" t="s">
        <v>257</v>
      </c>
      <c r="C918" s="313"/>
      <c r="D918" s="425">
        <v>0.4</v>
      </c>
      <c r="E918" s="313">
        <v>0.4</v>
      </c>
      <c r="F918" s="334"/>
      <c r="G918" s="333"/>
      <c r="H918" s="334"/>
      <c r="I918" s="333"/>
      <c r="J918" s="334"/>
      <c r="K918" s="173"/>
    </row>
    <row r="919" spans="1:11" ht="15" customHeight="1" x14ac:dyDescent="0.35">
      <c r="A919" s="311"/>
      <c r="B919" s="312" t="s">
        <v>31</v>
      </c>
      <c r="C919" s="336"/>
      <c r="D919" s="334">
        <v>3</v>
      </c>
      <c r="E919" s="333">
        <v>3</v>
      </c>
      <c r="F919" s="334"/>
      <c r="G919" s="333"/>
      <c r="H919" s="334"/>
      <c r="I919" s="333"/>
      <c r="J919" s="334"/>
      <c r="K919" s="173"/>
    </row>
    <row r="920" spans="1:11" ht="22.5" customHeight="1" x14ac:dyDescent="0.35">
      <c r="A920" s="311" t="s">
        <v>32</v>
      </c>
      <c r="B920" s="312"/>
      <c r="C920" s="336" t="s">
        <v>298</v>
      </c>
      <c r="D920" s="319"/>
      <c r="E920" s="318"/>
      <c r="F920" s="334">
        <v>2.8522522522522524</v>
      </c>
      <c r="G920" s="333">
        <v>2.4126126126126128</v>
      </c>
      <c r="H920" s="334">
        <v>5.9868026394721046</v>
      </c>
      <c r="I920" s="333">
        <v>42.673951696147256</v>
      </c>
      <c r="J920" s="334">
        <v>1.17</v>
      </c>
      <c r="K920" s="173" t="s">
        <v>442</v>
      </c>
    </row>
    <row r="921" spans="1:11" ht="15" customHeight="1" x14ac:dyDescent="0.35">
      <c r="A921" s="311"/>
      <c r="B921" s="312" t="s">
        <v>34</v>
      </c>
      <c r="C921" s="336"/>
      <c r="D921" s="334">
        <v>2.5</v>
      </c>
      <c r="E921" s="333">
        <v>2.5</v>
      </c>
      <c r="F921" s="334"/>
      <c r="G921" s="333"/>
      <c r="H921" s="334"/>
      <c r="I921" s="333"/>
      <c r="J921" s="334"/>
      <c r="K921" s="173"/>
    </row>
    <row r="922" spans="1:11" ht="15" customHeight="1" x14ac:dyDescent="0.35">
      <c r="A922" s="311"/>
      <c r="B922" s="312" t="s">
        <v>29</v>
      </c>
      <c r="C922" s="336"/>
      <c r="D922" s="334">
        <v>6</v>
      </c>
      <c r="E922" s="333">
        <v>6</v>
      </c>
      <c r="F922" s="334"/>
      <c r="G922" s="333"/>
      <c r="H922" s="334"/>
      <c r="I922" s="333"/>
      <c r="J922" s="334"/>
      <c r="K922" s="173"/>
    </row>
    <row r="923" spans="1:11" ht="23.25" customHeight="1" x14ac:dyDescent="0.35">
      <c r="A923" s="314"/>
      <c r="B923" s="312" t="s">
        <v>27</v>
      </c>
      <c r="C923" s="336"/>
      <c r="D923" s="334">
        <v>90</v>
      </c>
      <c r="E923" s="333">
        <v>90</v>
      </c>
      <c r="F923" s="334"/>
      <c r="G923" s="333"/>
      <c r="H923" s="334"/>
      <c r="I923" s="333"/>
      <c r="J923" s="334"/>
      <c r="K923" s="173"/>
    </row>
    <row r="924" spans="1:11" ht="15" customHeight="1" x14ac:dyDescent="0.35">
      <c r="A924" s="314"/>
      <c r="B924" s="312" t="s">
        <v>28</v>
      </c>
      <c r="C924" s="336"/>
      <c r="D924" s="334">
        <v>108</v>
      </c>
      <c r="E924" s="333">
        <v>108</v>
      </c>
      <c r="F924" s="334"/>
      <c r="G924" s="333"/>
      <c r="H924" s="334"/>
      <c r="I924" s="333"/>
      <c r="J924" s="334"/>
      <c r="K924" s="173"/>
    </row>
    <row r="925" spans="1:11" ht="24" customHeight="1" x14ac:dyDescent="0.35">
      <c r="A925" s="311" t="s">
        <v>35</v>
      </c>
      <c r="B925" s="312"/>
      <c r="C925" s="337" t="s">
        <v>128</v>
      </c>
      <c r="D925" s="338"/>
      <c r="E925" s="339"/>
      <c r="F925" s="332">
        <v>1.915</v>
      </c>
      <c r="G925" s="333">
        <v>4.3549999999999995</v>
      </c>
      <c r="H925" s="334">
        <v>12.92</v>
      </c>
      <c r="I925" s="333">
        <v>98.5</v>
      </c>
      <c r="J925" s="340"/>
      <c r="K925" s="173" t="s">
        <v>443</v>
      </c>
    </row>
    <row r="926" spans="1:11" ht="15.75" customHeight="1" x14ac:dyDescent="0.35">
      <c r="A926" s="311"/>
      <c r="B926" s="312" t="s">
        <v>38</v>
      </c>
      <c r="C926" s="313"/>
      <c r="D926" s="341">
        <v>25</v>
      </c>
      <c r="E926" s="336">
        <v>25</v>
      </c>
      <c r="F926" s="341"/>
      <c r="G926" s="336"/>
      <c r="H926" s="340"/>
      <c r="I926" s="336"/>
      <c r="J926" s="340"/>
      <c r="K926" s="173"/>
    </row>
    <row r="927" spans="1:11" ht="15" customHeight="1" thickBot="1" x14ac:dyDescent="0.4">
      <c r="A927" s="311"/>
      <c r="B927" s="312" t="s">
        <v>31</v>
      </c>
      <c r="C927" s="313"/>
      <c r="D927" s="341">
        <v>5</v>
      </c>
      <c r="E927" s="336">
        <v>5</v>
      </c>
      <c r="F927" s="341" t="s">
        <v>3</v>
      </c>
      <c r="G927" s="342"/>
      <c r="H927" s="340"/>
      <c r="I927" s="342"/>
      <c r="J927" s="340"/>
      <c r="K927" s="173"/>
    </row>
    <row r="928" spans="1:11" ht="15" customHeight="1" thickBot="1" x14ac:dyDescent="0.4">
      <c r="A928" s="343" t="s">
        <v>39</v>
      </c>
      <c r="B928" s="344"/>
      <c r="C928" s="368">
        <v>359</v>
      </c>
      <c r="D928" s="369"/>
      <c r="E928" s="370"/>
      <c r="F928" s="371">
        <f>F914+F920+F925</f>
        <v>9.009439752252252</v>
      </c>
      <c r="G928" s="347">
        <f t="shared" ref="G928:J928" si="31">G914+G920+G925</f>
        <v>10.041050112612613</v>
      </c>
      <c r="H928" s="371">
        <f t="shared" si="31"/>
        <v>42.773990139472104</v>
      </c>
      <c r="I928" s="347">
        <f t="shared" si="31"/>
        <v>294.08801419614724</v>
      </c>
      <c r="J928" s="371">
        <f t="shared" si="31"/>
        <v>1.8399999999999999</v>
      </c>
      <c r="K928" s="348"/>
    </row>
    <row r="929" spans="1:11" ht="15" customHeight="1" x14ac:dyDescent="0.35">
      <c r="A929" s="305"/>
      <c r="B929" s="326" t="s">
        <v>40</v>
      </c>
      <c r="C929" s="337"/>
      <c r="D929" s="429"/>
      <c r="E929" s="353"/>
      <c r="F929" s="334"/>
      <c r="G929" s="333"/>
      <c r="H929" s="334"/>
      <c r="I929" s="333"/>
      <c r="J929" s="334"/>
      <c r="K929" s="327"/>
    </row>
    <row r="930" spans="1:11" ht="15.75" customHeight="1" x14ac:dyDescent="0.35">
      <c r="A930" s="311" t="s">
        <v>202</v>
      </c>
      <c r="B930" s="312"/>
      <c r="C930" s="313">
        <v>150</v>
      </c>
      <c r="D930" s="425"/>
      <c r="E930" s="313"/>
      <c r="F930" s="332">
        <v>2.1</v>
      </c>
      <c r="G930" s="333">
        <v>2.5</v>
      </c>
      <c r="H930" s="334">
        <v>9.85</v>
      </c>
      <c r="I930" s="333">
        <v>71.400000000000006</v>
      </c>
      <c r="J930" s="332">
        <v>1.95</v>
      </c>
      <c r="K930" s="173" t="s">
        <v>205</v>
      </c>
    </row>
    <row r="931" spans="1:11" ht="15" customHeight="1" thickBot="1" x14ac:dyDescent="0.4">
      <c r="A931" s="311" t="s">
        <v>203</v>
      </c>
      <c r="B931" s="312" t="s">
        <v>168</v>
      </c>
      <c r="C931" s="313"/>
      <c r="D931" s="340">
        <v>158</v>
      </c>
      <c r="E931" s="336">
        <v>150</v>
      </c>
      <c r="F931" s="332"/>
      <c r="G931" s="333"/>
      <c r="H931" s="334"/>
      <c r="I931" s="333"/>
      <c r="J931" s="332"/>
      <c r="K931" s="173"/>
    </row>
    <row r="932" spans="1:11" ht="15" customHeight="1" thickBot="1" x14ac:dyDescent="0.4">
      <c r="A932" s="343" t="s">
        <v>39</v>
      </c>
      <c r="B932" s="344"/>
      <c r="C932" s="349">
        <v>150</v>
      </c>
      <c r="D932" s="369"/>
      <c r="E932" s="351"/>
      <c r="F932" s="371">
        <f>F930</f>
        <v>2.1</v>
      </c>
      <c r="G932" s="347">
        <f t="shared" ref="G932:J932" si="32">G930</f>
        <v>2.5</v>
      </c>
      <c r="H932" s="371">
        <f t="shared" si="32"/>
        <v>9.85</v>
      </c>
      <c r="I932" s="347">
        <f t="shared" si="32"/>
        <v>71.400000000000006</v>
      </c>
      <c r="J932" s="371">
        <f t="shared" si="32"/>
        <v>1.95</v>
      </c>
      <c r="K932" s="348"/>
    </row>
    <row r="933" spans="1:11" ht="15" customHeight="1" x14ac:dyDescent="0.35">
      <c r="A933" s="311"/>
      <c r="B933" s="301" t="s">
        <v>41</v>
      </c>
      <c r="C933" s="337"/>
      <c r="D933" s="340"/>
      <c r="E933" s="336"/>
      <c r="F933" s="356"/>
      <c r="G933" s="309"/>
      <c r="H933" s="356"/>
      <c r="I933" s="309"/>
      <c r="J933" s="334"/>
      <c r="K933" s="173"/>
    </row>
    <row r="934" spans="1:11" ht="23.25" customHeight="1" x14ac:dyDescent="0.35">
      <c r="A934" s="403" t="s">
        <v>427</v>
      </c>
      <c r="B934" s="335"/>
      <c r="C934" s="565">
        <v>40</v>
      </c>
      <c r="D934" s="406"/>
      <c r="E934" s="406"/>
      <c r="F934" s="405">
        <v>1.04</v>
      </c>
      <c r="G934" s="406">
        <v>2.95</v>
      </c>
      <c r="H934" s="405">
        <v>1.29</v>
      </c>
      <c r="I934" s="406">
        <v>35.92</v>
      </c>
      <c r="J934" s="405">
        <v>1.86</v>
      </c>
      <c r="K934" s="567" t="s">
        <v>428</v>
      </c>
    </row>
    <row r="935" spans="1:11" ht="23.25" customHeight="1" x14ac:dyDescent="0.35">
      <c r="A935" s="335"/>
      <c r="B935" s="335" t="s">
        <v>209</v>
      </c>
      <c r="C935" s="565"/>
      <c r="D935" s="406">
        <v>47.25</v>
      </c>
      <c r="E935" s="406">
        <v>37.799999999999997</v>
      </c>
      <c r="F935" s="405"/>
      <c r="G935" s="406"/>
      <c r="H935" s="405"/>
      <c r="I935" s="406"/>
      <c r="J935" s="405"/>
      <c r="K935" s="406"/>
    </row>
    <row r="936" spans="1:11" ht="23.25" customHeight="1" x14ac:dyDescent="0.35">
      <c r="A936" s="335"/>
      <c r="B936" s="335" t="s">
        <v>429</v>
      </c>
      <c r="C936" s="565"/>
      <c r="D936" s="406"/>
      <c r="E936" s="406">
        <v>34</v>
      </c>
      <c r="F936" s="405"/>
      <c r="G936" s="406"/>
      <c r="H936" s="405"/>
      <c r="I936" s="406"/>
      <c r="J936" s="405"/>
      <c r="K936" s="406"/>
    </row>
    <row r="937" spans="1:11" ht="23.25" customHeight="1" x14ac:dyDescent="0.35">
      <c r="A937" s="335"/>
      <c r="B937" s="335" t="s">
        <v>85</v>
      </c>
      <c r="C937" s="565"/>
      <c r="D937" s="406">
        <v>5</v>
      </c>
      <c r="E937" s="406">
        <v>4</v>
      </c>
      <c r="F937" s="405"/>
      <c r="G937" s="406"/>
      <c r="H937" s="405"/>
      <c r="I937" s="406"/>
      <c r="J937" s="405"/>
      <c r="K937" s="406"/>
    </row>
    <row r="938" spans="1:11" ht="16.5" customHeight="1" x14ac:dyDescent="0.35">
      <c r="A938" s="335"/>
      <c r="B938" s="335" t="s">
        <v>29</v>
      </c>
      <c r="C938" s="565"/>
      <c r="D938" s="406">
        <v>0.7</v>
      </c>
      <c r="E938" s="406">
        <v>0.7</v>
      </c>
      <c r="F938" s="405"/>
      <c r="G938" s="406"/>
      <c r="H938" s="405"/>
      <c r="I938" s="406"/>
      <c r="J938" s="405"/>
      <c r="K938" s="406"/>
    </row>
    <row r="939" spans="1:11" ht="13.5" customHeight="1" x14ac:dyDescent="0.35">
      <c r="A939" s="335"/>
      <c r="B939" s="335" t="s">
        <v>48</v>
      </c>
      <c r="C939" s="565"/>
      <c r="D939" s="406">
        <v>2</v>
      </c>
      <c r="E939" s="406">
        <v>2</v>
      </c>
      <c r="F939" s="405"/>
      <c r="G939" s="406"/>
      <c r="H939" s="405"/>
      <c r="I939" s="406"/>
      <c r="J939" s="405"/>
      <c r="K939" s="406"/>
    </row>
    <row r="940" spans="1:11" ht="13.5" customHeight="1" x14ac:dyDescent="0.35">
      <c r="A940" s="335"/>
      <c r="B940" s="335" t="s">
        <v>210</v>
      </c>
      <c r="C940" s="565"/>
      <c r="D940" s="406">
        <v>0.2</v>
      </c>
      <c r="E940" s="406">
        <v>0.2</v>
      </c>
      <c r="F940" s="405"/>
      <c r="G940" s="406"/>
      <c r="H940" s="405"/>
      <c r="I940" s="406"/>
      <c r="J940" s="405"/>
      <c r="K940" s="406"/>
    </row>
    <row r="941" spans="1:11" ht="37.5" customHeight="1" x14ac:dyDescent="0.35">
      <c r="A941" s="311" t="s">
        <v>417</v>
      </c>
      <c r="B941" s="312"/>
      <c r="C941" s="337" t="s">
        <v>406</v>
      </c>
      <c r="D941" s="340"/>
      <c r="E941" s="336"/>
      <c r="F941" s="334">
        <v>2.5126050420168071</v>
      </c>
      <c r="G941" s="333">
        <v>6.73109243697479</v>
      </c>
      <c r="H941" s="334">
        <v>21.512605042016808</v>
      </c>
      <c r="I941" s="333">
        <v>166.84033613445379</v>
      </c>
      <c r="J941" s="334">
        <v>5.13</v>
      </c>
      <c r="K941" s="173" t="s">
        <v>303</v>
      </c>
    </row>
    <row r="942" spans="1:11" ht="15" customHeight="1" x14ac:dyDescent="0.35">
      <c r="A942" s="311"/>
      <c r="B942" s="312" t="s">
        <v>46</v>
      </c>
      <c r="C942" s="336"/>
      <c r="D942" s="334">
        <v>66.5</v>
      </c>
      <c r="E942" s="333">
        <v>50</v>
      </c>
      <c r="F942" s="334"/>
      <c r="G942" s="333"/>
      <c r="H942" s="334"/>
      <c r="I942" s="333"/>
      <c r="J942" s="334"/>
      <c r="K942" s="173"/>
    </row>
    <row r="943" spans="1:11" ht="15" customHeight="1" x14ac:dyDescent="0.35">
      <c r="A943" s="311"/>
      <c r="B943" s="312" t="s">
        <v>100</v>
      </c>
      <c r="C943" s="336"/>
      <c r="D943" s="334">
        <v>6</v>
      </c>
      <c r="E943" s="333">
        <v>6</v>
      </c>
      <c r="F943" s="334"/>
      <c r="G943" s="333"/>
      <c r="H943" s="334"/>
      <c r="I943" s="333"/>
      <c r="J943" s="334"/>
      <c r="K943" s="173"/>
    </row>
    <row r="944" spans="1:11" ht="15" customHeight="1" x14ac:dyDescent="0.35">
      <c r="A944" s="311"/>
      <c r="B944" s="312" t="s">
        <v>47</v>
      </c>
      <c r="C944" s="336"/>
      <c r="D944" s="334">
        <v>7.5</v>
      </c>
      <c r="E944" s="333">
        <v>6</v>
      </c>
      <c r="F944" s="334"/>
      <c r="G944" s="333"/>
      <c r="H944" s="334"/>
      <c r="I944" s="333"/>
      <c r="J944" s="334"/>
      <c r="K944" s="173"/>
    </row>
    <row r="945" spans="1:11" ht="15" customHeight="1" x14ac:dyDescent="0.35">
      <c r="A945" s="311"/>
      <c r="B945" s="312" t="s">
        <v>42</v>
      </c>
      <c r="C945" s="336"/>
      <c r="D945" s="334">
        <v>3.57</v>
      </c>
      <c r="E945" s="333">
        <v>3</v>
      </c>
      <c r="F945" s="334"/>
      <c r="G945" s="333"/>
      <c r="H945" s="334"/>
      <c r="I945" s="333"/>
      <c r="J945" s="334"/>
      <c r="K945" s="173"/>
    </row>
    <row r="946" spans="1:11" ht="12" customHeight="1" x14ac:dyDescent="0.35">
      <c r="A946" s="311"/>
      <c r="B946" s="312" t="s">
        <v>48</v>
      </c>
      <c r="C946" s="336"/>
      <c r="D946" s="334">
        <v>2</v>
      </c>
      <c r="E946" s="333">
        <v>2</v>
      </c>
      <c r="F946" s="334"/>
      <c r="G946" s="333"/>
      <c r="H946" s="334"/>
      <c r="I946" s="333"/>
      <c r="J946" s="334"/>
      <c r="K946" s="173"/>
    </row>
    <row r="947" spans="1:11" ht="15.75" customHeight="1" x14ac:dyDescent="0.35">
      <c r="A947" s="311"/>
      <c r="B947" s="312" t="s">
        <v>110</v>
      </c>
      <c r="C947" s="336"/>
      <c r="D947" s="334">
        <v>18.2</v>
      </c>
      <c r="E947" s="333">
        <v>10</v>
      </c>
      <c r="F947" s="334"/>
      <c r="G947" s="333"/>
      <c r="H947" s="334"/>
      <c r="I947" s="333"/>
      <c r="J947" s="334"/>
      <c r="K947" s="173"/>
    </row>
    <row r="948" spans="1:11" ht="15.75" customHeight="1" x14ac:dyDescent="0.35">
      <c r="A948" s="311"/>
      <c r="B948" s="312" t="s">
        <v>210</v>
      </c>
      <c r="C948" s="336"/>
      <c r="D948" s="334">
        <v>0.5</v>
      </c>
      <c r="E948" s="333">
        <v>0.5</v>
      </c>
      <c r="F948" s="334"/>
      <c r="G948" s="333"/>
      <c r="H948" s="334"/>
      <c r="I948" s="333"/>
      <c r="J948" s="334"/>
      <c r="K948" s="173"/>
    </row>
    <row r="949" spans="1:11" ht="15.75" customHeight="1" x14ac:dyDescent="0.35">
      <c r="A949" s="311"/>
      <c r="B949" s="312" t="s">
        <v>150</v>
      </c>
      <c r="C949" s="336"/>
      <c r="D949" s="334">
        <v>114</v>
      </c>
      <c r="E949" s="333">
        <v>114</v>
      </c>
      <c r="F949" s="334"/>
      <c r="G949" s="333"/>
      <c r="H949" s="334"/>
      <c r="I949" s="333"/>
      <c r="J949" s="334"/>
      <c r="K949" s="173"/>
    </row>
    <row r="950" spans="1:11" ht="15.75" customHeight="1" x14ac:dyDescent="0.35">
      <c r="A950" s="311"/>
      <c r="B950" s="312" t="s">
        <v>73</v>
      </c>
      <c r="C950" s="336"/>
      <c r="D950" s="334">
        <v>6</v>
      </c>
      <c r="E950" s="333">
        <v>6</v>
      </c>
      <c r="F950" s="334"/>
      <c r="G950" s="333"/>
      <c r="H950" s="334"/>
      <c r="I950" s="333"/>
      <c r="J950" s="334"/>
      <c r="K950" s="173"/>
    </row>
    <row r="951" spans="1:11" ht="31.5" customHeight="1" x14ac:dyDescent="0.35">
      <c r="A951" s="311" t="s">
        <v>418</v>
      </c>
      <c r="B951" s="312"/>
      <c r="C951" s="336" t="s">
        <v>371</v>
      </c>
      <c r="D951" s="334"/>
      <c r="E951" s="333"/>
      <c r="F951" s="334">
        <v>8.73</v>
      </c>
      <c r="G951" s="333">
        <v>10.073999999999998</v>
      </c>
      <c r="H951" s="334">
        <v>1.7339999999999998</v>
      </c>
      <c r="I951" s="333">
        <v>132.59999999999997</v>
      </c>
      <c r="J951" s="334">
        <v>0.55000000000000004</v>
      </c>
      <c r="K951" s="416" t="s">
        <v>420</v>
      </c>
    </row>
    <row r="952" spans="1:11" ht="12.75" customHeight="1" x14ac:dyDescent="0.35">
      <c r="A952" s="311"/>
      <c r="B952" s="312" t="s">
        <v>419</v>
      </c>
      <c r="C952" s="336"/>
      <c r="D952" s="334">
        <v>42</v>
      </c>
      <c r="E952" s="333">
        <v>42</v>
      </c>
      <c r="F952" s="334"/>
      <c r="G952" s="333"/>
      <c r="H952" s="334"/>
      <c r="I952" s="333"/>
      <c r="J952" s="334"/>
      <c r="K952" s="173"/>
    </row>
    <row r="953" spans="1:11" ht="19.5" customHeight="1" x14ac:dyDescent="0.35">
      <c r="A953" s="311"/>
      <c r="B953" s="312" t="s">
        <v>257</v>
      </c>
      <c r="C953" s="336"/>
      <c r="D953" s="334">
        <v>0.3</v>
      </c>
      <c r="E953" s="333">
        <v>0.3</v>
      </c>
      <c r="F953" s="334"/>
      <c r="G953" s="333"/>
      <c r="H953" s="334"/>
      <c r="I953" s="333"/>
      <c r="J953" s="334"/>
      <c r="K953" s="173"/>
    </row>
    <row r="954" spans="1:11" ht="15.75" customHeight="1" x14ac:dyDescent="0.35">
      <c r="A954" s="311"/>
      <c r="B954" s="312" t="s">
        <v>348</v>
      </c>
      <c r="C954" s="336"/>
      <c r="D954" s="334"/>
      <c r="E954" s="333">
        <v>30</v>
      </c>
      <c r="F954" s="334"/>
      <c r="G954" s="333"/>
      <c r="H954" s="334"/>
      <c r="I954" s="333"/>
      <c r="J954" s="334"/>
      <c r="K954" s="173"/>
    </row>
    <row r="955" spans="1:11" ht="15.75" customHeight="1" x14ac:dyDescent="0.35">
      <c r="A955" s="311"/>
      <c r="B955" s="312" t="s">
        <v>47</v>
      </c>
      <c r="C955" s="336"/>
      <c r="D955" s="334">
        <v>13.13</v>
      </c>
      <c r="E955" s="333">
        <v>10.5</v>
      </c>
      <c r="F955" s="334"/>
      <c r="G955" s="333"/>
      <c r="H955" s="334"/>
      <c r="I955" s="333"/>
      <c r="J955" s="334"/>
      <c r="K955" s="173"/>
    </row>
    <row r="956" spans="1:11" ht="15.75" customHeight="1" x14ac:dyDescent="0.35">
      <c r="A956" s="311"/>
      <c r="B956" s="312" t="s">
        <v>109</v>
      </c>
      <c r="C956" s="336"/>
      <c r="D956" s="334">
        <v>6.36</v>
      </c>
      <c r="E956" s="333">
        <v>5.3</v>
      </c>
      <c r="F956" s="334"/>
      <c r="G956" s="333"/>
      <c r="H956" s="334"/>
      <c r="I956" s="333"/>
      <c r="J956" s="334"/>
      <c r="K956" s="173"/>
    </row>
    <row r="957" spans="1:11" ht="15.75" customHeight="1" x14ac:dyDescent="0.35">
      <c r="A957" s="311"/>
      <c r="B957" s="312" t="s">
        <v>183</v>
      </c>
      <c r="C957" s="336"/>
      <c r="D957" s="334">
        <v>22.5</v>
      </c>
      <c r="E957" s="333">
        <v>22.5</v>
      </c>
      <c r="F957" s="334"/>
      <c r="G957" s="333"/>
      <c r="H957" s="334"/>
      <c r="I957" s="333"/>
      <c r="J957" s="334"/>
      <c r="K957" s="173"/>
    </row>
    <row r="958" spans="1:11" ht="15.75" customHeight="1" x14ac:dyDescent="0.35">
      <c r="A958" s="311"/>
      <c r="B958" s="312" t="s">
        <v>146</v>
      </c>
      <c r="C958" s="336"/>
      <c r="D958" s="334">
        <v>0.9</v>
      </c>
      <c r="E958" s="333">
        <v>0.9</v>
      </c>
      <c r="F958" s="334"/>
      <c r="G958" s="333"/>
      <c r="H958" s="334"/>
      <c r="I958" s="333"/>
      <c r="J958" s="334"/>
      <c r="K958" s="173"/>
    </row>
    <row r="959" spans="1:11" ht="15.75" customHeight="1" x14ac:dyDescent="0.35">
      <c r="A959" s="311"/>
      <c r="B959" s="312" t="s">
        <v>379</v>
      </c>
      <c r="C959" s="336"/>
      <c r="D959" s="334">
        <v>1.5</v>
      </c>
      <c r="E959" s="333">
        <v>1.5</v>
      </c>
      <c r="F959" s="334"/>
      <c r="G959" s="333"/>
      <c r="H959" s="334"/>
      <c r="I959" s="333"/>
      <c r="J959" s="334"/>
      <c r="K959" s="173"/>
    </row>
    <row r="960" spans="1:11" ht="15" customHeight="1" x14ac:dyDescent="0.35">
      <c r="A960" s="311"/>
      <c r="B960" s="312" t="s">
        <v>133</v>
      </c>
      <c r="C960" s="336"/>
      <c r="D960" s="334">
        <v>2</v>
      </c>
      <c r="E960" s="333">
        <v>2</v>
      </c>
      <c r="F960" s="334"/>
      <c r="G960" s="333"/>
      <c r="H960" s="334"/>
      <c r="I960" s="333"/>
      <c r="J960" s="334"/>
      <c r="K960" s="173"/>
    </row>
    <row r="961" spans="1:11" ht="27" customHeight="1" x14ac:dyDescent="0.35">
      <c r="A961" s="311" t="s">
        <v>380</v>
      </c>
      <c r="B961" s="312"/>
      <c r="C961" s="336">
        <v>110</v>
      </c>
      <c r="D961" s="334"/>
      <c r="E961" s="333"/>
      <c r="F961" s="334">
        <v>4.1502999999999997</v>
      </c>
      <c r="G961" s="333">
        <v>0.49059999999999998</v>
      </c>
      <c r="H961" s="334">
        <v>23.408000000000001</v>
      </c>
      <c r="I961" s="333">
        <v>114.62</v>
      </c>
      <c r="J961" s="334"/>
      <c r="K961" s="173" t="s">
        <v>363</v>
      </c>
    </row>
    <row r="962" spans="1:11" ht="12" customHeight="1" x14ac:dyDescent="0.35">
      <c r="A962" s="311"/>
      <c r="B962" s="312" t="s">
        <v>99</v>
      </c>
      <c r="C962" s="336"/>
      <c r="D962" s="334">
        <v>38.5</v>
      </c>
      <c r="E962" s="333">
        <v>38.5</v>
      </c>
      <c r="F962" s="334"/>
      <c r="G962" s="333"/>
      <c r="H962" s="334"/>
      <c r="I962" s="333"/>
      <c r="J962" s="334"/>
      <c r="K962" s="173"/>
    </row>
    <row r="963" spans="1:11" ht="15" customHeight="1" x14ac:dyDescent="0.35">
      <c r="A963" s="311"/>
      <c r="B963" s="312" t="s">
        <v>183</v>
      </c>
      <c r="C963" s="336"/>
      <c r="D963" s="334">
        <v>231</v>
      </c>
      <c r="E963" s="333">
        <v>231</v>
      </c>
      <c r="F963" s="334"/>
      <c r="G963" s="333"/>
      <c r="H963" s="334"/>
      <c r="I963" s="333"/>
      <c r="J963" s="334"/>
      <c r="K963" s="173"/>
    </row>
    <row r="964" spans="1:11" ht="15" customHeight="1" x14ac:dyDescent="0.35">
      <c r="A964" s="311"/>
      <c r="B964" s="312" t="s">
        <v>31</v>
      </c>
      <c r="C964" s="336"/>
      <c r="D964" s="334">
        <v>1.7</v>
      </c>
      <c r="E964" s="333">
        <v>1.7</v>
      </c>
      <c r="F964" s="334"/>
      <c r="G964" s="333"/>
      <c r="H964" s="334"/>
      <c r="I964" s="333"/>
      <c r="J964" s="334"/>
      <c r="K964" s="173"/>
    </row>
    <row r="965" spans="1:11" ht="36.75" customHeight="1" x14ac:dyDescent="0.35">
      <c r="A965" s="311"/>
      <c r="B965" s="335" t="s">
        <v>257</v>
      </c>
      <c r="C965" s="336"/>
      <c r="D965" s="334">
        <v>0.45</v>
      </c>
      <c r="E965" s="333">
        <v>0.45</v>
      </c>
      <c r="F965" s="334"/>
      <c r="G965" s="333"/>
      <c r="H965" s="334"/>
      <c r="I965" s="333"/>
      <c r="J965" s="334"/>
      <c r="K965" s="173"/>
    </row>
    <row r="966" spans="1:11" ht="15" customHeight="1" x14ac:dyDescent="0.35">
      <c r="A966" s="409" t="s">
        <v>441</v>
      </c>
      <c r="B966" s="570"/>
      <c r="C966" s="571" t="s">
        <v>94</v>
      </c>
      <c r="D966" s="572"/>
      <c r="E966" s="573"/>
      <c r="F966" s="574">
        <v>0.28673999999999999</v>
      </c>
      <c r="G966" s="575">
        <v>0.10044</v>
      </c>
      <c r="H966" s="574">
        <v>21.772500000000001</v>
      </c>
      <c r="I966" s="575">
        <v>89.957999999999998</v>
      </c>
      <c r="J966" s="574">
        <v>1.2</v>
      </c>
      <c r="K966" s="576" t="s">
        <v>408</v>
      </c>
    </row>
    <row r="967" spans="1:11" ht="15" customHeight="1" x14ac:dyDescent="0.35">
      <c r="A967" s="409"/>
      <c r="B967" s="570" t="s">
        <v>207</v>
      </c>
      <c r="C967" s="571"/>
      <c r="D967" s="572">
        <v>13.68</v>
      </c>
      <c r="E967" s="573">
        <v>12</v>
      </c>
      <c r="F967" s="574"/>
      <c r="G967" s="575"/>
      <c r="H967" s="574"/>
      <c r="I967" s="575"/>
      <c r="J967" s="574"/>
      <c r="K967" s="576"/>
    </row>
    <row r="968" spans="1:11" ht="15" customHeight="1" x14ac:dyDescent="0.35">
      <c r="A968" s="409"/>
      <c r="B968" s="570" t="s">
        <v>222</v>
      </c>
      <c r="C968" s="571"/>
      <c r="D968" s="572">
        <v>7.65</v>
      </c>
      <c r="E968" s="573">
        <v>7.5</v>
      </c>
      <c r="F968" s="574"/>
      <c r="G968" s="575"/>
      <c r="H968" s="574"/>
      <c r="I968" s="575"/>
      <c r="J968" s="574"/>
      <c r="K968" s="576"/>
    </row>
    <row r="969" spans="1:11" ht="15" customHeight="1" x14ac:dyDescent="0.35">
      <c r="A969" s="409"/>
      <c r="B969" s="570" t="s">
        <v>233</v>
      </c>
      <c r="C969" s="571"/>
      <c r="D969" s="572"/>
      <c r="E969" s="573">
        <v>12</v>
      </c>
      <c r="F969" s="574"/>
      <c r="G969" s="575"/>
      <c r="H969" s="574"/>
      <c r="I969" s="575"/>
      <c r="J969" s="574"/>
      <c r="K969" s="576"/>
    </row>
    <row r="970" spans="1:11" ht="15" customHeight="1" x14ac:dyDescent="0.35">
      <c r="A970" s="409"/>
      <c r="B970" s="570" t="s">
        <v>28</v>
      </c>
      <c r="C970" s="571"/>
      <c r="D970" s="572">
        <v>152</v>
      </c>
      <c r="E970" s="573">
        <v>152</v>
      </c>
      <c r="F970" s="574"/>
      <c r="G970" s="575"/>
      <c r="H970" s="574"/>
      <c r="I970" s="575"/>
      <c r="J970" s="574"/>
      <c r="K970" s="576"/>
    </row>
    <row r="971" spans="1:11" ht="15" customHeight="1" x14ac:dyDescent="0.35">
      <c r="A971" s="409"/>
      <c r="B971" s="570" t="s">
        <v>62</v>
      </c>
      <c r="C971" s="577"/>
      <c r="D971" s="578">
        <v>5</v>
      </c>
      <c r="E971" s="573">
        <v>5</v>
      </c>
      <c r="F971" s="437"/>
      <c r="G971" s="438"/>
      <c r="H971" s="437"/>
      <c r="I971" s="438"/>
      <c r="J971" s="437"/>
      <c r="K971" s="579"/>
    </row>
    <row r="972" spans="1:11" ht="35.25" customHeight="1" thickBot="1" x14ac:dyDescent="0.4">
      <c r="A972" s="311" t="s">
        <v>242</v>
      </c>
      <c r="B972" s="312"/>
      <c r="C972" s="336">
        <v>35</v>
      </c>
      <c r="D972" s="340">
        <v>35</v>
      </c>
      <c r="E972" s="336">
        <v>35</v>
      </c>
      <c r="F972" s="334">
        <v>2.3076923076923075</v>
      </c>
      <c r="G972" s="412">
        <v>0.41958041958041958</v>
      </c>
      <c r="H972" s="334">
        <v>13.846153846153847</v>
      </c>
      <c r="I972" s="412">
        <v>69.230769230769241</v>
      </c>
      <c r="J972" s="340"/>
      <c r="K972" s="395" t="s">
        <v>191</v>
      </c>
    </row>
    <row r="973" spans="1:11" ht="15" customHeight="1" thickBot="1" x14ac:dyDescent="0.4">
      <c r="A973" s="343" t="s">
        <v>39</v>
      </c>
      <c r="B973" s="344"/>
      <c r="C973" s="349">
        <v>551</v>
      </c>
      <c r="D973" s="369"/>
      <c r="E973" s="370"/>
      <c r="F973" s="389">
        <f>F934+F941+F951+F966+F961+F972</f>
        <v>19.027337349709114</v>
      </c>
      <c r="G973" s="389">
        <f t="shared" ref="G973:J973" si="33">G934+G941+G951+G966+G961+G972</f>
        <v>20.765712856555208</v>
      </c>
      <c r="H973" s="389">
        <f t="shared" si="33"/>
        <v>83.563258888170651</v>
      </c>
      <c r="I973" s="389">
        <f t="shared" si="33"/>
        <v>609.169105365223</v>
      </c>
      <c r="J973" s="389">
        <f t="shared" si="33"/>
        <v>8.74</v>
      </c>
      <c r="K973" s="348"/>
    </row>
    <row r="974" spans="1:11" ht="24.75" customHeight="1" x14ac:dyDescent="0.35">
      <c r="A974" s="425"/>
      <c r="B974" s="531" t="s">
        <v>307</v>
      </c>
      <c r="C974" s="353"/>
      <c r="D974" s="340"/>
      <c r="E974" s="353"/>
      <c r="F974" s="334"/>
      <c r="G974" s="309"/>
      <c r="H974" s="334"/>
      <c r="I974" s="309"/>
      <c r="J974" s="334"/>
      <c r="K974" s="327"/>
    </row>
    <row r="975" spans="1:11" ht="15" customHeight="1" x14ac:dyDescent="0.35">
      <c r="A975" s="311" t="s">
        <v>344</v>
      </c>
      <c r="B975" s="312"/>
      <c r="C975" s="336">
        <v>50</v>
      </c>
      <c r="D975" s="407"/>
      <c r="E975" s="410"/>
      <c r="F975" s="334">
        <v>6.4139999999999997</v>
      </c>
      <c r="G975" s="333">
        <v>3.76</v>
      </c>
      <c r="H975" s="334">
        <v>5.5840000000000005</v>
      </c>
      <c r="I975" s="333">
        <v>72.63</v>
      </c>
      <c r="J975" s="334">
        <v>0.33</v>
      </c>
      <c r="K975" s="173" t="s">
        <v>345</v>
      </c>
    </row>
    <row r="976" spans="1:11" ht="12" customHeight="1" x14ac:dyDescent="0.35">
      <c r="A976" s="311"/>
      <c r="B976" s="312" t="s">
        <v>140</v>
      </c>
      <c r="C976" s="337"/>
      <c r="D976" s="334">
        <v>45.22</v>
      </c>
      <c r="E976" s="410">
        <v>33</v>
      </c>
      <c r="F976" s="334"/>
      <c r="G976" s="333"/>
      <c r="H976" s="334"/>
      <c r="I976" s="333"/>
      <c r="J976" s="334"/>
      <c r="K976" s="173"/>
    </row>
    <row r="977" spans="1:11" ht="16.5" customHeight="1" x14ac:dyDescent="0.35">
      <c r="A977" s="311"/>
      <c r="B977" s="312" t="s">
        <v>210</v>
      </c>
      <c r="C977" s="337"/>
      <c r="D977" s="407">
        <v>0.5</v>
      </c>
      <c r="E977" s="410">
        <v>0.5</v>
      </c>
      <c r="F977" s="334"/>
      <c r="G977" s="333"/>
      <c r="H977" s="334"/>
      <c r="I977" s="333"/>
      <c r="J977" s="319"/>
      <c r="K977" s="173"/>
    </row>
    <row r="978" spans="1:11" ht="13.5" customHeight="1" x14ac:dyDescent="0.35">
      <c r="A978" s="311"/>
      <c r="B978" s="312" t="s">
        <v>266</v>
      </c>
      <c r="C978" s="337"/>
      <c r="D978" s="407">
        <v>9</v>
      </c>
      <c r="E978" s="410">
        <v>9</v>
      </c>
      <c r="F978" s="334"/>
      <c r="G978" s="333"/>
      <c r="H978" s="334"/>
      <c r="I978" s="333"/>
      <c r="J978" s="319"/>
      <c r="K978" s="173"/>
    </row>
    <row r="979" spans="1:11" ht="13.5" customHeight="1" x14ac:dyDescent="0.35">
      <c r="A979" s="311"/>
      <c r="B979" s="312" t="s">
        <v>168</v>
      </c>
      <c r="C979" s="337"/>
      <c r="D979" s="334">
        <v>13</v>
      </c>
      <c r="E979" s="410">
        <v>13</v>
      </c>
      <c r="F979" s="334"/>
      <c r="G979" s="333"/>
      <c r="H979" s="334"/>
      <c r="I979" s="333"/>
      <c r="J979" s="319"/>
      <c r="K979" s="173"/>
    </row>
    <row r="980" spans="1:11" ht="13.5" customHeight="1" x14ac:dyDescent="0.35">
      <c r="A980" s="311"/>
      <c r="B980" s="312" t="s">
        <v>91</v>
      </c>
      <c r="C980" s="337"/>
      <c r="D980" s="407">
        <v>5</v>
      </c>
      <c r="E980" s="410">
        <v>5</v>
      </c>
      <c r="F980" s="334"/>
      <c r="G980" s="333"/>
      <c r="H980" s="334"/>
      <c r="I980" s="333"/>
      <c r="J980" s="319"/>
      <c r="K980" s="173"/>
    </row>
    <row r="981" spans="1:11" ht="15" customHeight="1" x14ac:dyDescent="0.35">
      <c r="A981" s="311"/>
      <c r="B981" s="312" t="s">
        <v>50</v>
      </c>
      <c r="C981" s="337"/>
      <c r="D981" s="407"/>
      <c r="E981" s="410">
        <v>58</v>
      </c>
      <c r="F981" s="334"/>
      <c r="G981" s="333"/>
      <c r="H981" s="334"/>
      <c r="I981" s="333"/>
      <c r="J981" s="319"/>
      <c r="K981" s="173"/>
    </row>
    <row r="982" spans="1:11" ht="14.25" customHeight="1" x14ac:dyDescent="0.35">
      <c r="A982" s="311"/>
      <c r="B982" s="312" t="s">
        <v>133</v>
      </c>
      <c r="C982" s="337"/>
      <c r="D982" s="407">
        <v>2</v>
      </c>
      <c r="E982" s="410">
        <v>2</v>
      </c>
      <c r="F982" s="334"/>
      <c r="G982" s="333"/>
      <c r="H982" s="334"/>
      <c r="I982" s="333"/>
      <c r="J982" s="319"/>
      <c r="K982" s="173"/>
    </row>
    <row r="983" spans="1:11" ht="22.5" customHeight="1" x14ac:dyDescent="0.35">
      <c r="A983" s="311" t="s">
        <v>283</v>
      </c>
      <c r="B983" s="287"/>
      <c r="C983" s="377" t="s">
        <v>304</v>
      </c>
      <c r="D983" s="378"/>
      <c r="E983" s="379"/>
      <c r="F983" s="378">
        <v>2.6520000000000001</v>
      </c>
      <c r="G983" s="379">
        <v>1.7650000000000001</v>
      </c>
      <c r="H983" s="378">
        <v>25.856999999999999</v>
      </c>
      <c r="I983" s="379">
        <v>134.03</v>
      </c>
      <c r="J983" s="291"/>
      <c r="K983" s="173" t="s">
        <v>262</v>
      </c>
    </row>
    <row r="984" spans="1:11" ht="15" customHeight="1" x14ac:dyDescent="0.35">
      <c r="A984" s="373"/>
      <c r="B984" s="287" t="s">
        <v>25</v>
      </c>
      <c r="C984" s="377"/>
      <c r="D984" s="378">
        <v>39.6</v>
      </c>
      <c r="E984" s="379">
        <v>39.6</v>
      </c>
      <c r="F984" s="378"/>
      <c r="G984" s="379"/>
      <c r="H984" s="378"/>
      <c r="I984" s="379"/>
      <c r="J984" s="291"/>
      <c r="K984" s="173"/>
    </row>
    <row r="985" spans="1:11" ht="15" customHeight="1" x14ac:dyDescent="0.35">
      <c r="A985" s="373"/>
      <c r="B985" s="373" t="s">
        <v>210</v>
      </c>
      <c r="C985" s="377"/>
      <c r="D985" s="378">
        <v>0.5</v>
      </c>
      <c r="E985" s="379">
        <v>0.5</v>
      </c>
      <c r="F985" s="378"/>
      <c r="G985" s="379"/>
      <c r="H985" s="378"/>
      <c r="I985" s="379"/>
      <c r="J985" s="291"/>
      <c r="K985" s="173"/>
    </row>
    <row r="986" spans="1:11" ht="15" customHeight="1" x14ac:dyDescent="0.35">
      <c r="A986" s="373"/>
      <c r="B986" s="287" t="s">
        <v>183</v>
      </c>
      <c r="C986" s="377"/>
      <c r="D986" s="378">
        <v>240</v>
      </c>
      <c r="E986" s="379">
        <v>240</v>
      </c>
      <c r="F986" s="378"/>
      <c r="G986" s="379"/>
      <c r="H986" s="378"/>
      <c r="I986" s="379"/>
      <c r="J986" s="291"/>
      <c r="K986" s="173"/>
    </row>
    <row r="987" spans="1:11" ht="15" customHeight="1" x14ac:dyDescent="0.35">
      <c r="A987" s="373"/>
      <c r="B987" s="287" t="s">
        <v>31</v>
      </c>
      <c r="C987" s="377"/>
      <c r="D987" s="378">
        <v>2</v>
      </c>
      <c r="E987" s="379">
        <v>2</v>
      </c>
      <c r="F987" s="378"/>
      <c r="G987" s="379"/>
      <c r="H987" s="378"/>
      <c r="I987" s="379"/>
      <c r="J987" s="291"/>
      <c r="K987" s="173"/>
    </row>
    <row r="988" spans="1:11" ht="15.75" customHeight="1" x14ac:dyDescent="0.35">
      <c r="A988" s="311" t="s">
        <v>335</v>
      </c>
      <c r="B988" s="312"/>
      <c r="C988" s="336" t="s">
        <v>172</v>
      </c>
      <c r="D988" s="340"/>
      <c r="E988" s="336"/>
      <c r="F988" s="334">
        <v>0.5</v>
      </c>
      <c r="G988" s="333">
        <v>0.21</v>
      </c>
      <c r="H988" s="334">
        <v>12.23</v>
      </c>
      <c r="I988" s="333">
        <v>52.53</v>
      </c>
      <c r="J988" s="334">
        <v>75</v>
      </c>
      <c r="K988" s="600" t="s">
        <v>355</v>
      </c>
    </row>
    <row r="989" spans="1:11" ht="12.75" customHeight="1" x14ac:dyDescent="0.35">
      <c r="A989" s="311"/>
      <c r="B989" s="312" t="s">
        <v>366</v>
      </c>
      <c r="C989" s="336"/>
      <c r="D989" s="340">
        <v>15.3</v>
      </c>
      <c r="E989" s="336">
        <v>15</v>
      </c>
      <c r="F989" s="340"/>
      <c r="G989" s="336"/>
      <c r="H989" s="340"/>
      <c r="I989" s="336"/>
      <c r="J989" s="340"/>
      <c r="K989" s="173"/>
    </row>
    <row r="990" spans="1:11" ht="18.75" customHeight="1" x14ac:dyDescent="0.35">
      <c r="A990" s="311"/>
      <c r="B990" s="312" t="s">
        <v>62</v>
      </c>
      <c r="C990" s="336"/>
      <c r="D990" s="340">
        <v>5</v>
      </c>
      <c r="E990" s="336">
        <v>5</v>
      </c>
      <c r="F990" s="340"/>
      <c r="G990" s="336"/>
      <c r="H990" s="340"/>
      <c r="I990" s="336"/>
      <c r="J990" s="340"/>
      <c r="K990" s="173"/>
    </row>
    <row r="991" spans="1:11" ht="19.5" customHeight="1" x14ac:dyDescent="0.35">
      <c r="A991" s="311"/>
      <c r="B991" s="312" t="s">
        <v>67</v>
      </c>
      <c r="C991" s="336"/>
      <c r="D991" s="340">
        <v>150</v>
      </c>
      <c r="E991" s="336">
        <v>150</v>
      </c>
      <c r="F991" s="340"/>
      <c r="G991" s="336"/>
      <c r="H991" s="340"/>
      <c r="I991" s="336"/>
      <c r="J991" s="340"/>
      <c r="K991" s="173"/>
    </row>
    <row r="992" spans="1:11" s="232" customFormat="1" ht="42" x14ac:dyDescent="0.35">
      <c r="A992" s="409" t="s">
        <v>211</v>
      </c>
      <c r="B992" s="532" t="s">
        <v>56</v>
      </c>
      <c r="C992" s="436">
        <v>20</v>
      </c>
      <c r="D992" s="533">
        <v>20</v>
      </c>
      <c r="E992" s="438">
        <v>20</v>
      </c>
      <c r="F992" s="438">
        <v>1.5</v>
      </c>
      <c r="G992" s="437">
        <v>1.86</v>
      </c>
      <c r="H992" s="438">
        <v>14.88</v>
      </c>
      <c r="I992" s="437">
        <v>83.4</v>
      </c>
      <c r="J992" s="533"/>
      <c r="K992" s="81" t="s">
        <v>193</v>
      </c>
    </row>
    <row r="993" spans="1:11" ht="25.5" customHeight="1" x14ac:dyDescent="0.35">
      <c r="A993" s="311" t="s">
        <v>187</v>
      </c>
      <c r="B993" s="312"/>
      <c r="C993" s="336">
        <v>20</v>
      </c>
      <c r="D993" s="334">
        <v>20</v>
      </c>
      <c r="E993" s="333">
        <v>20</v>
      </c>
      <c r="F993" s="334">
        <v>1.52</v>
      </c>
      <c r="G993" s="333">
        <v>0.16</v>
      </c>
      <c r="H993" s="334">
        <v>9.84</v>
      </c>
      <c r="I993" s="333">
        <v>47</v>
      </c>
      <c r="J993" s="334">
        <v>0</v>
      </c>
      <c r="K993" s="173" t="s">
        <v>192</v>
      </c>
    </row>
    <row r="994" spans="1:11" ht="15.75" customHeight="1" thickBot="1" x14ac:dyDescent="0.4">
      <c r="A994" s="78" t="s">
        <v>339</v>
      </c>
      <c r="B994" s="312"/>
      <c r="C994" s="315">
        <v>125</v>
      </c>
      <c r="D994" s="340">
        <v>125</v>
      </c>
      <c r="E994" s="342">
        <v>125</v>
      </c>
      <c r="F994" s="334">
        <v>0.6</v>
      </c>
      <c r="G994" s="412">
        <v>0</v>
      </c>
      <c r="H994" s="334">
        <v>12.6</v>
      </c>
      <c r="I994" s="412">
        <v>53.34</v>
      </c>
      <c r="J994" s="334">
        <v>2.5</v>
      </c>
      <c r="K994" s="534" t="s">
        <v>308</v>
      </c>
    </row>
    <row r="995" spans="1:11" ht="15" customHeight="1" thickBot="1" x14ac:dyDescent="0.4">
      <c r="A995" s="343" t="s">
        <v>39</v>
      </c>
      <c r="B995" s="387"/>
      <c r="C995" s="349">
        <v>482</v>
      </c>
      <c r="D995" s="371"/>
      <c r="E995" s="347"/>
      <c r="F995" s="347">
        <f>F975+F983+F988+F992+F993+F994</f>
        <v>13.185999999999998</v>
      </c>
      <c r="G995" s="347">
        <f t="shared" ref="G995:J995" si="34">G975+G983+G988+G992+G993+G994</f>
        <v>7.7550000000000008</v>
      </c>
      <c r="H995" s="347">
        <f t="shared" si="34"/>
        <v>80.991</v>
      </c>
      <c r="I995" s="347">
        <f>I975+I983+I988+I992+I993+I994</f>
        <v>442.93000000000006</v>
      </c>
      <c r="J995" s="347">
        <f t="shared" si="34"/>
        <v>77.83</v>
      </c>
      <c r="K995" s="323"/>
    </row>
    <row r="996" spans="1:11" ht="15" customHeight="1" thickBot="1" x14ac:dyDescent="0.4">
      <c r="A996" s="343" t="s">
        <v>63</v>
      </c>
      <c r="B996" s="387"/>
      <c r="C996" s="347">
        <f>C928+C932+C973+C995</f>
        <v>1542</v>
      </c>
      <c r="D996" s="347"/>
      <c r="E996" s="347"/>
      <c r="F996" s="347">
        <f>F928+F932+F973+F995</f>
        <v>43.322777101961364</v>
      </c>
      <c r="G996" s="347">
        <f>G928+G932+G973+G995</f>
        <v>41.061762969167823</v>
      </c>
      <c r="H996" s="347">
        <f>H928+H932+H973+H995</f>
        <v>217.17824902764278</v>
      </c>
      <c r="I996" s="347">
        <f>I928+I932+I973+I995</f>
        <v>1417.5871195613704</v>
      </c>
      <c r="J996" s="347">
        <f>J928+J932+J973+J995</f>
        <v>90.36</v>
      </c>
      <c r="K996" s="348"/>
    </row>
    <row r="997" spans="1:11" ht="15" customHeight="1" thickBot="1" x14ac:dyDescent="0.4">
      <c r="A997" s="343" t="s">
        <v>274</v>
      </c>
      <c r="B997" s="387"/>
      <c r="C997" s="347">
        <f>C119+C212+C318+C407+C535+C620+C731+C816+C907+C996</f>
        <v>15191</v>
      </c>
      <c r="D997" s="347"/>
      <c r="E997" s="347"/>
      <c r="F997" s="347">
        <f>F119+F212+F318+F407+F535+F620+F731+F816+F907+F996</f>
        <v>443.56578341088186</v>
      </c>
      <c r="G997" s="347">
        <f>G119+G212+G318+G407+G535+G620+G731+G816+G907+G996</f>
        <v>438.27814387580725</v>
      </c>
      <c r="H997" s="347">
        <f>H119+H212+H318+H407+H535+H620+H731+H816+H907+H996</f>
        <v>1904.3551555004115</v>
      </c>
      <c r="I997" s="347">
        <f>I119+I212+I318+I407+I535+I620+I731+I816+I907+I996</f>
        <v>13419.927860991254</v>
      </c>
      <c r="J997" s="389">
        <f>J119+J212+J318+J407+J535+J620+J731+J816+J907+J996</f>
        <v>483.37349999999998</v>
      </c>
      <c r="K997" s="348"/>
    </row>
    <row r="998" spans="1:11" ht="15" customHeight="1" thickBot="1" x14ac:dyDescent="0.4">
      <c r="A998" s="626" t="s">
        <v>464</v>
      </c>
      <c r="B998" s="627"/>
      <c r="C998" s="347">
        <f>C997/10</f>
        <v>1519.1</v>
      </c>
      <c r="D998" s="347"/>
      <c r="E998" s="347"/>
      <c r="F998" s="347">
        <f t="shared" ref="F998:J998" si="35">F997/10</f>
        <v>44.356578341088188</v>
      </c>
      <c r="G998" s="347">
        <f t="shared" si="35"/>
        <v>43.827814387580723</v>
      </c>
      <c r="H998" s="347">
        <f t="shared" si="35"/>
        <v>190.43551555004115</v>
      </c>
      <c r="I998" s="347">
        <f t="shared" si="35"/>
        <v>1341.9927860991254</v>
      </c>
      <c r="J998" s="347">
        <f t="shared" si="35"/>
        <v>48.337350000000001</v>
      </c>
      <c r="K998" s="348"/>
    </row>
    <row r="999" spans="1:11" ht="15" customHeight="1" x14ac:dyDescent="0.35">
      <c r="A999" s="283" t="s">
        <v>111</v>
      </c>
      <c r="B999" s="312"/>
      <c r="C999" s="312"/>
      <c r="D999" s="361"/>
      <c r="E999" s="535"/>
      <c r="F999" s="528"/>
      <c r="G999" s="528"/>
      <c r="H999" s="528"/>
      <c r="I999" s="528"/>
      <c r="K999" s="312"/>
    </row>
    <row r="1000" spans="1:11" ht="15" customHeight="1" x14ac:dyDescent="0.35">
      <c r="A1000" s="625" t="s">
        <v>188</v>
      </c>
      <c r="B1000" s="625"/>
      <c r="C1000" s="625"/>
      <c r="D1000" s="625"/>
      <c r="E1000" s="625"/>
      <c r="F1000" s="625"/>
      <c r="G1000" s="625"/>
      <c r="H1000" s="625"/>
      <c r="I1000" s="625"/>
      <c r="J1000" s="625"/>
      <c r="K1000" s="625"/>
    </row>
    <row r="1001" spans="1:11" ht="15" customHeight="1" x14ac:dyDescent="0.35">
      <c r="A1001" s="625" t="s">
        <v>112</v>
      </c>
      <c r="B1001" s="625"/>
      <c r="C1001" s="625"/>
      <c r="D1001" s="625"/>
      <c r="E1001" s="625"/>
      <c r="F1001" s="625"/>
      <c r="G1001" s="625"/>
      <c r="H1001" s="625"/>
      <c r="I1001" s="625"/>
      <c r="J1001" s="625"/>
      <c r="K1001" s="625"/>
    </row>
    <row r="1002" spans="1:11" ht="15" customHeight="1" x14ac:dyDescent="0.35">
      <c r="A1002" s="625" t="s">
        <v>113</v>
      </c>
      <c r="B1002" s="625"/>
      <c r="C1002" s="625"/>
      <c r="D1002" s="625"/>
      <c r="E1002" s="625"/>
      <c r="F1002" s="625"/>
      <c r="G1002" s="625"/>
      <c r="H1002" s="625"/>
      <c r="I1002" s="625"/>
      <c r="J1002" s="625"/>
      <c r="K1002" s="625"/>
    </row>
    <row r="1003" spans="1:11" ht="15" customHeight="1" x14ac:dyDescent="0.35">
      <c r="A1003" s="625" t="s">
        <v>114</v>
      </c>
      <c r="B1003" s="625"/>
      <c r="C1003" s="625"/>
      <c r="D1003" s="625"/>
      <c r="E1003" s="625"/>
      <c r="F1003" s="625"/>
      <c r="G1003" s="625"/>
      <c r="H1003" s="625"/>
      <c r="I1003" s="625"/>
      <c r="J1003" s="625"/>
      <c r="K1003" s="625"/>
    </row>
    <row r="1004" spans="1:11" ht="15" customHeight="1" x14ac:dyDescent="0.35">
      <c r="A1004" s="628" t="s">
        <v>329</v>
      </c>
      <c r="B1004" s="628"/>
      <c r="C1004" s="628"/>
      <c r="D1004" s="628"/>
      <c r="E1004" s="628"/>
      <c r="F1004" s="628"/>
      <c r="G1004" s="628"/>
      <c r="H1004" s="628"/>
      <c r="I1004" s="628"/>
      <c r="J1004" s="628"/>
      <c r="K1004" s="628"/>
    </row>
    <row r="1005" spans="1:11" ht="15" customHeight="1" x14ac:dyDescent="0.35">
      <c r="A1005" s="625" t="s">
        <v>115</v>
      </c>
      <c r="B1005" s="625"/>
      <c r="C1005" s="625"/>
      <c r="D1005" s="625"/>
      <c r="E1005" s="625"/>
      <c r="F1005" s="625"/>
      <c r="G1005" s="625"/>
      <c r="H1005" s="625"/>
      <c r="I1005" s="625"/>
      <c r="J1005" s="625"/>
      <c r="K1005" s="625"/>
    </row>
    <row r="1006" spans="1:11" ht="15" customHeight="1" x14ac:dyDescent="0.35">
      <c r="A1006" s="628" t="s">
        <v>330</v>
      </c>
      <c r="B1006" s="628"/>
      <c r="C1006" s="628"/>
      <c r="D1006" s="628"/>
      <c r="E1006" s="628"/>
      <c r="F1006" s="628"/>
      <c r="G1006" s="628"/>
      <c r="H1006" s="628"/>
      <c r="I1006" s="628"/>
      <c r="J1006" s="628"/>
      <c r="K1006" s="628"/>
    </row>
    <row r="1007" spans="1:11" ht="15" customHeight="1" x14ac:dyDescent="0.35">
      <c r="A1007" s="625" t="s">
        <v>116</v>
      </c>
      <c r="B1007" s="625"/>
      <c r="C1007" s="625"/>
      <c r="D1007" s="625"/>
      <c r="E1007" s="625"/>
      <c r="F1007" s="625"/>
      <c r="G1007" s="625"/>
      <c r="H1007" s="625"/>
      <c r="I1007" s="625"/>
      <c r="J1007" s="625"/>
      <c r="K1007" s="625"/>
    </row>
    <row r="1008" spans="1:11" ht="15" customHeight="1" x14ac:dyDescent="0.35">
      <c r="A1008" s="628" t="s">
        <v>331</v>
      </c>
      <c r="B1008" s="628"/>
      <c r="C1008" s="628"/>
      <c r="D1008" s="628"/>
      <c r="E1008" s="628"/>
      <c r="F1008" s="628"/>
      <c r="G1008" s="628"/>
      <c r="H1008" s="628"/>
      <c r="I1008" s="628"/>
      <c r="J1008" s="628"/>
      <c r="K1008" s="628"/>
    </row>
    <row r="1009" spans="1:11" ht="15" customHeight="1" x14ac:dyDescent="0.35">
      <c r="A1009" s="625" t="s">
        <v>194</v>
      </c>
      <c r="B1009" s="625"/>
      <c r="C1009" s="625"/>
      <c r="D1009" s="625"/>
      <c r="E1009" s="625"/>
      <c r="F1009" s="625"/>
      <c r="G1009" s="625"/>
      <c r="H1009" s="625"/>
      <c r="I1009" s="625"/>
      <c r="J1009" s="625"/>
      <c r="K1009" s="625"/>
    </row>
    <row r="1010" spans="1:11" ht="15" customHeight="1" x14ac:dyDescent="0.35">
      <c r="A1010" s="625" t="s">
        <v>117</v>
      </c>
      <c r="B1010" s="625"/>
      <c r="C1010" s="625"/>
      <c r="D1010" s="625"/>
      <c r="E1010" s="625"/>
      <c r="F1010" s="625"/>
      <c r="G1010" s="625"/>
      <c r="H1010" s="625"/>
      <c r="I1010" s="625"/>
      <c r="J1010" s="625"/>
      <c r="K1010" s="625"/>
    </row>
    <row r="1011" spans="1:11" ht="15" customHeight="1" x14ac:dyDescent="0.35">
      <c r="A1011" s="625" t="s">
        <v>118</v>
      </c>
      <c r="B1011" s="625"/>
      <c r="C1011" s="625"/>
      <c r="D1011" s="625"/>
      <c r="E1011" s="625"/>
      <c r="F1011" s="625"/>
      <c r="G1011" s="625"/>
      <c r="H1011" s="625"/>
      <c r="I1011" s="625"/>
      <c r="J1011" s="625"/>
      <c r="K1011" s="625"/>
    </row>
    <row r="1012" spans="1:11" ht="15" customHeight="1" x14ac:dyDescent="0.35">
      <c r="A1012" s="628" t="s">
        <v>332</v>
      </c>
      <c r="B1012" s="628"/>
      <c r="C1012" s="628"/>
      <c r="D1012" s="628"/>
      <c r="E1012" s="628"/>
      <c r="F1012" s="628"/>
      <c r="G1012" s="628"/>
      <c r="H1012" s="628"/>
      <c r="I1012" s="628"/>
      <c r="J1012" s="628"/>
      <c r="K1012" s="628"/>
    </row>
    <row r="1013" spans="1:11" ht="15" customHeight="1" x14ac:dyDescent="0.35">
      <c r="A1013" s="625" t="s">
        <v>159</v>
      </c>
      <c r="B1013" s="625"/>
      <c r="C1013" s="625"/>
      <c r="D1013" s="625"/>
      <c r="E1013" s="625"/>
      <c r="F1013" s="625"/>
      <c r="G1013" s="625"/>
      <c r="H1013" s="625"/>
      <c r="I1013" s="625"/>
      <c r="J1013" s="625"/>
      <c r="K1013" s="625"/>
    </row>
    <row r="1014" spans="1:11" ht="15" customHeight="1" x14ac:dyDescent="0.35">
      <c r="A1014" s="625" t="s">
        <v>119</v>
      </c>
      <c r="B1014" s="625"/>
      <c r="C1014" s="625"/>
      <c r="D1014" s="625"/>
      <c r="E1014" s="625"/>
      <c r="F1014" s="625"/>
      <c r="G1014" s="625"/>
      <c r="H1014" s="625"/>
      <c r="I1014" s="625"/>
      <c r="J1014" s="625"/>
      <c r="K1014" s="625"/>
    </row>
    <row r="1015" spans="1:11" ht="15" customHeight="1" x14ac:dyDescent="0.35">
      <c r="A1015" s="625" t="s">
        <v>120</v>
      </c>
      <c r="B1015" s="625"/>
      <c r="C1015" s="625"/>
      <c r="D1015" s="625"/>
      <c r="E1015" s="625"/>
      <c r="F1015" s="625"/>
      <c r="G1015" s="625"/>
      <c r="H1015" s="625"/>
      <c r="I1015" s="625"/>
      <c r="J1015" s="625"/>
      <c r="K1015" s="625"/>
    </row>
    <row r="1016" spans="1:11" ht="15" customHeight="1" x14ac:dyDescent="0.35">
      <c r="A1016" s="625" t="s">
        <v>160</v>
      </c>
      <c r="B1016" s="625"/>
      <c r="C1016" s="625"/>
      <c r="D1016" s="625"/>
      <c r="E1016" s="625"/>
      <c r="F1016" s="625"/>
      <c r="G1016" s="625"/>
      <c r="H1016" s="625"/>
      <c r="I1016" s="625"/>
      <c r="J1016" s="625"/>
      <c r="K1016" s="625"/>
    </row>
    <row r="1017" spans="1:11" ht="15" customHeight="1" x14ac:dyDescent="0.35">
      <c r="A1017" s="625" t="s">
        <v>121</v>
      </c>
      <c r="B1017" s="625"/>
      <c r="C1017" s="625"/>
      <c r="D1017" s="625"/>
      <c r="E1017" s="625"/>
      <c r="F1017" s="625"/>
      <c r="G1017" s="625"/>
      <c r="H1017" s="625"/>
      <c r="I1017" s="625"/>
      <c r="J1017" s="625"/>
      <c r="K1017" s="625"/>
    </row>
    <row r="1018" spans="1:11" ht="15" customHeight="1" x14ac:dyDescent="0.35">
      <c r="A1018" s="625" t="s">
        <v>161</v>
      </c>
      <c r="B1018" s="625"/>
      <c r="C1018" s="625"/>
      <c r="D1018" s="625"/>
      <c r="E1018" s="625"/>
      <c r="F1018" s="625"/>
      <c r="G1018" s="625"/>
      <c r="H1018" s="625"/>
      <c r="I1018" s="625"/>
      <c r="J1018" s="625"/>
      <c r="K1018" s="625"/>
    </row>
    <row r="1019" spans="1:11" ht="15" customHeight="1" x14ac:dyDescent="0.35">
      <c r="A1019" s="625" t="s">
        <v>122</v>
      </c>
      <c r="B1019" s="625"/>
      <c r="C1019" s="625"/>
      <c r="D1019" s="625"/>
      <c r="E1019" s="625"/>
      <c r="F1019" s="625"/>
      <c r="G1019" s="625"/>
      <c r="H1019" s="625"/>
      <c r="I1019" s="625"/>
      <c r="J1019" s="625"/>
      <c r="K1019" s="625"/>
    </row>
    <row r="1020" spans="1:11" ht="15" customHeight="1" x14ac:dyDescent="0.35">
      <c r="A1020" s="625" t="s">
        <v>123</v>
      </c>
      <c r="B1020" s="625"/>
      <c r="C1020" s="625"/>
      <c r="D1020" s="625"/>
      <c r="E1020" s="625"/>
      <c r="F1020" s="625"/>
      <c r="G1020" s="625"/>
      <c r="H1020" s="625"/>
      <c r="I1020" s="625"/>
      <c r="J1020" s="625"/>
      <c r="K1020" s="625"/>
    </row>
    <row r="1021" spans="1:11" ht="15" customHeight="1" x14ac:dyDescent="0.35">
      <c r="A1021" s="625" t="s">
        <v>162</v>
      </c>
      <c r="B1021" s="625"/>
      <c r="C1021" s="625"/>
      <c r="D1021" s="625"/>
      <c r="E1021" s="625"/>
      <c r="F1021" s="625"/>
      <c r="G1021" s="625"/>
      <c r="H1021" s="625"/>
      <c r="I1021" s="625"/>
      <c r="J1021" s="625"/>
      <c r="K1021" s="625"/>
    </row>
    <row r="1022" spans="1:11" ht="15" customHeight="1" x14ac:dyDescent="0.35">
      <c r="A1022" s="625" t="s">
        <v>124</v>
      </c>
      <c r="B1022" s="625"/>
      <c r="C1022" s="625"/>
      <c r="D1022" s="625"/>
      <c r="E1022" s="625"/>
      <c r="F1022" s="625"/>
      <c r="G1022" s="625"/>
      <c r="H1022" s="625"/>
      <c r="I1022" s="625"/>
      <c r="J1022" s="625"/>
      <c r="K1022" s="625"/>
    </row>
    <row r="1023" spans="1:11" ht="15" customHeight="1" x14ac:dyDescent="0.35">
      <c r="A1023" s="625" t="s">
        <v>125</v>
      </c>
      <c r="B1023" s="625"/>
      <c r="C1023" s="625"/>
      <c r="D1023" s="625"/>
      <c r="E1023" s="625"/>
      <c r="F1023" s="625"/>
      <c r="G1023" s="625"/>
      <c r="H1023" s="625"/>
      <c r="I1023" s="625"/>
      <c r="J1023" s="625"/>
      <c r="K1023" s="625"/>
    </row>
    <row r="1024" spans="1:11" ht="15" customHeight="1" x14ac:dyDescent="0.35">
      <c r="E1024" s="535"/>
      <c r="F1024" s="528"/>
      <c r="G1024" s="528"/>
      <c r="H1024" s="528"/>
      <c r="I1024" s="528"/>
      <c r="K1024" s="304"/>
    </row>
    <row r="1025" spans="1:11" ht="15" customHeight="1" x14ac:dyDescent="0.35">
      <c r="F1025" s="528"/>
      <c r="G1025" s="528"/>
      <c r="H1025" s="528"/>
      <c r="I1025" s="528"/>
      <c r="K1025" s="304"/>
    </row>
    <row r="1026" spans="1:11" ht="15" customHeight="1" x14ac:dyDescent="0.35">
      <c r="A1026" s="300"/>
      <c r="F1026" s="516"/>
      <c r="G1026" s="516"/>
      <c r="H1026" s="516"/>
      <c r="I1026" s="516"/>
      <c r="K1026" s="304"/>
    </row>
    <row r="1027" spans="1:11" ht="15" customHeight="1" x14ac:dyDescent="0.35">
      <c r="A1027" s="300"/>
      <c r="F1027" s="516"/>
      <c r="G1027" s="516"/>
      <c r="H1027" s="516"/>
      <c r="I1027" s="516"/>
      <c r="K1027" s="304"/>
    </row>
    <row r="1028" spans="1:11" ht="15" customHeight="1" x14ac:dyDescent="0.35">
      <c r="A1028" s="300"/>
      <c r="F1028" s="516"/>
      <c r="G1028" s="516"/>
      <c r="H1028" s="516"/>
      <c r="I1028" s="516"/>
      <c r="K1028" s="304"/>
    </row>
    <row r="1029" spans="1:11" ht="15" customHeight="1" x14ac:dyDescent="0.35">
      <c r="A1029" s="300"/>
      <c r="F1029" s="516"/>
      <c r="G1029" s="516"/>
      <c r="H1029" s="516"/>
      <c r="I1029" s="516"/>
      <c r="K1029" s="304"/>
    </row>
    <row r="1030" spans="1:11" ht="15" customHeight="1" x14ac:dyDescent="0.35">
      <c r="F1030" s="528"/>
      <c r="G1030" s="528"/>
      <c r="H1030" s="528"/>
      <c r="I1030" s="528"/>
      <c r="K1030" s="304"/>
    </row>
    <row r="1031" spans="1:11" ht="15" customHeight="1" x14ac:dyDescent="0.35">
      <c r="A1031" s="300"/>
      <c r="F1031" s="528"/>
      <c r="G1031" s="528"/>
      <c r="H1031" s="528"/>
      <c r="I1031" s="528"/>
      <c r="K1031" s="304"/>
    </row>
    <row r="1032" spans="1:11" ht="15" customHeight="1" x14ac:dyDescent="0.35">
      <c r="E1032" s="535"/>
      <c r="F1032" s="528"/>
      <c r="G1032" s="528"/>
      <c r="H1032" s="528"/>
      <c r="I1032" s="528"/>
      <c r="K1032" s="304"/>
    </row>
    <row r="1033" spans="1:11" ht="15" customHeight="1" x14ac:dyDescent="0.35">
      <c r="E1033" s="535"/>
      <c r="F1033" s="528"/>
      <c r="G1033" s="528"/>
      <c r="H1033" s="528"/>
      <c r="I1033" s="528"/>
      <c r="K1033" s="304"/>
    </row>
    <row r="1034" spans="1:11" ht="15" customHeight="1" x14ac:dyDescent="0.35">
      <c r="F1034" s="528"/>
      <c r="G1034" s="528"/>
      <c r="H1034" s="528"/>
      <c r="I1034" s="528"/>
      <c r="K1034" s="304"/>
    </row>
    <row r="1035" spans="1:11" ht="15" customHeight="1" x14ac:dyDescent="0.35">
      <c r="A1035" s="300"/>
      <c r="F1035" s="516"/>
      <c r="G1035" s="516"/>
      <c r="H1035" s="516"/>
      <c r="I1035" s="516"/>
      <c r="K1035" s="304"/>
    </row>
    <row r="1036" spans="1:11" ht="15" customHeight="1" x14ac:dyDescent="0.35">
      <c r="F1036" s="528"/>
      <c r="G1036" s="528"/>
      <c r="H1036" s="528"/>
      <c r="I1036" s="528"/>
      <c r="K1036" s="304"/>
    </row>
    <row r="1037" spans="1:11" ht="15" customHeight="1" x14ac:dyDescent="0.35">
      <c r="A1037" s="300"/>
      <c r="F1037" s="528"/>
      <c r="G1037" s="528"/>
      <c r="H1037" s="528"/>
      <c r="I1037" s="528"/>
      <c r="K1037" s="304"/>
    </row>
    <row r="1038" spans="1:11" ht="15" customHeight="1" x14ac:dyDescent="0.35">
      <c r="E1038" s="535"/>
      <c r="F1038" s="528"/>
      <c r="G1038" s="528"/>
      <c r="H1038" s="528"/>
      <c r="I1038" s="528"/>
      <c r="K1038" s="304"/>
    </row>
    <row r="1039" spans="1:11" ht="15" customHeight="1" x14ac:dyDescent="0.35">
      <c r="A1039" s="300"/>
      <c r="B1039" s="300"/>
      <c r="C1039" s="537"/>
      <c r="D1039" s="537"/>
      <c r="E1039" s="475"/>
      <c r="F1039" s="516"/>
      <c r="G1039" s="516"/>
      <c r="H1039" s="516"/>
      <c r="I1039" s="516"/>
      <c r="K1039" s="304"/>
    </row>
    <row r="1040" spans="1:11" ht="15" customHeight="1" x14ac:dyDescent="0.35">
      <c r="F1040" s="528"/>
      <c r="G1040" s="528"/>
      <c r="H1040" s="528"/>
      <c r="I1040" s="528"/>
      <c r="K1040" s="304"/>
    </row>
    <row r="1041" spans="1:11" ht="15" customHeight="1" x14ac:dyDescent="0.35">
      <c r="F1041" s="528"/>
      <c r="G1041" s="528"/>
      <c r="H1041" s="528"/>
      <c r="I1041" s="528"/>
      <c r="K1041" s="304"/>
    </row>
    <row r="1042" spans="1:11" ht="15" customHeight="1" x14ac:dyDescent="0.35">
      <c r="A1042" s="300"/>
      <c r="F1042" s="516"/>
      <c r="G1042" s="516"/>
      <c r="H1042" s="516"/>
      <c r="I1042" s="516"/>
      <c r="K1042" s="304"/>
    </row>
    <row r="1043" spans="1:11" ht="15" customHeight="1" x14ac:dyDescent="0.35">
      <c r="K1043" s="304"/>
    </row>
    <row r="1044" spans="1:11" ht="15" customHeight="1" x14ac:dyDescent="0.35">
      <c r="A1044" s="300"/>
      <c r="B1044" s="300"/>
      <c r="K1044" s="304"/>
    </row>
    <row r="1045" spans="1:11" ht="15" customHeight="1" x14ac:dyDescent="0.35">
      <c r="A1045" s="300"/>
      <c r="B1045" s="300"/>
      <c r="K1045" s="304"/>
    </row>
    <row r="1046" spans="1:11" ht="15" customHeight="1" x14ac:dyDescent="0.35">
      <c r="A1046" s="300"/>
      <c r="B1046" s="300"/>
      <c r="K1046" s="304"/>
    </row>
    <row r="1047" spans="1:11" ht="15" customHeight="1" x14ac:dyDescent="0.35">
      <c r="A1047" s="300"/>
      <c r="B1047" s="300"/>
      <c r="K1047" s="304"/>
    </row>
    <row r="1048" spans="1:11" ht="15" customHeight="1" x14ac:dyDescent="0.35">
      <c r="A1048" s="300"/>
      <c r="B1048" s="300"/>
      <c r="K1048" s="304"/>
    </row>
    <row r="1049" spans="1:11" ht="15" customHeight="1" x14ac:dyDescent="0.35">
      <c r="K1049" s="304"/>
    </row>
    <row r="1050" spans="1:11" ht="15" customHeight="1" x14ac:dyDescent="0.35">
      <c r="K1050" s="304"/>
    </row>
    <row r="1051" spans="1:11" ht="15" customHeight="1" x14ac:dyDescent="0.35">
      <c r="C1051" s="537"/>
      <c r="D1051" s="537"/>
      <c r="K1051" s="304"/>
    </row>
    <row r="1052" spans="1:11" ht="15" customHeight="1" x14ac:dyDescent="0.35">
      <c r="A1052" s="300"/>
      <c r="B1052" s="300"/>
      <c r="K1052" s="304"/>
    </row>
    <row r="1053" spans="1:11" ht="15" customHeight="1" x14ac:dyDescent="0.35">
      <c r="E1053" s="535"/>
      <c r="F1053" s="528"/>
      <c r="G1053" s="528"/>
      <c r="H1053" s="528"/>
      <c r="I1053" s="528"/>
      <c r="K1053" s="304"/>
    </row>
    <row r="1054" spans="1:11" ht="15" customHeight="1" x14ac:dyDescent="0.35">
      <c r="E1054" s="535"/>
      <c r="F1054" s="528"/>
      <c r="G1054" s="528"/>
      <c r="H1054" s="528"/>
      <c r="I1054" s="528"/>
      <c r="K1054" s="304"/>
    </row>
    <row r="1055" spans="1:11" ht="15" customHeight="1" x14ac:dyDescent="0.35">
      <c r="E1055" s="535"/>
      <c r="F1055" s="528"/>
      <c r="G1055" s="528"/>
      <c r="H1055" s="528"/>
      <c r="I1055" s="528"/>
      <c r="K1055" s="304"/>
    </row>
    <row r="1056" spans="1:11" ht="15" customHeight="1" x14ac:dyDescent="0.35">
      <c r="F1056" s="528"/>
      <c r="G1056" s="528"/>
      <c r="H1056" s="528"/>
      <c r="I1056" s="528"/>
      <c r="K1056" s="304"/>
    </row>
    <row r="1057" spans="1:11" ht="15" customHeight="1" x14ac:dyDescent="0.35">
      <c r="E1057" s="535"/>
      <c r="F1057" s="528"/>
      <c r="G1057" s="528"/>
      <c r="H1057" s="528"/>
      <c r="I1057" s="528"/>
      <c r="K1057" s="304"/>
    </row>
    <row r="1058" spans="1:11" ht="15" customHeight="1" x14ac:dyDescent="0.35">
      <c r="F1058" s="528"/>
      <c r="G1058" s="528"/>
      <c r="H1058" s="528"/>
      <c r="I1058" s="528"/>
      <c r="K1058" s="304"/>
    </row>
    <row r="1059" spans="1:11" ht="15" customHeight="1" x14ac:dyDescent="0.35">
      <c r="F1059" s="528"/>
      <c r="G1059" s="528"/>
      <c r="H1059" s="528"/>
      <c r="I1059" s="528"/>
      <c r="K1059" s="304"/>
    </row>
    <row r="1060" spans="1:11" ht="15" customHeight="1" x14ac:dyDescent="0.35">
      <c r="A1060" s="300"/>
      <c r="B1060" s="300"/>
      <c r="C1060" s="537"/>
      <c r="D1060" s="537"/>
      <c r="E1060" s="475"/>
      <c r="F1060" s="516"/>
      <c r="G1060" s="516"/>
      <c r="H1060" s="516"/>
      <c r="I1060" s="516"/>
      <c r="K1060" s="304"/>
    </row>
    <row r="1061" spans="1:11" ht="15" customHeight="1" x14ac:dyDescent="0.35">
      <c r="A1061" s="300"/>
      <c r="B1061" s="300"/>
      <c r="C1061" s="537"/>
      <c r="D1061" s="537"/>
      <c r="E1061" s="475"/>
      <c r="F1061" s="516"/>
      <c r="G1061" s="516"/>
      <c r="H1061" s="516"/>
      <c r="I1061" s="516"/>
      <c r="K1061" s="304"/>
    </row>
    <row r="1062" spans="1:11" ht="15" customHeight="1" x14ac:dyDescent="0.35">
      <c r="A1062" s="300"/>
      <c r="B1062" s="300"/>
      <c r="C1062" s="537"/>
      <c r="D1062" s="537"/>
      <c r="E1062" s="475"/>
      <c r="F1062" s="516"/>
      <c r="G1062" s="516"/>
      <c r="H1062" s="516"/>
      <c r="I1062" s="516"/>
      <c r="K1062" s="304"/>
    </row>
    <row r="1063" spans="1:11" ht="15" customHeight="1" x14ac:dyDescent="0.35">
      <c r="F1063" s="528"/>
      <c r="G1063" s="528"/>
      <c r="H1063" s="528"/>
      <c r="I1063" s="528"/>
      <c r="K1063" s="304"/>
    </row>
    <row r="1064" spans="1:11" ht="15" customHeight="1" x14ac:dyDescent="0.35">
      <c r="A1064" s="300"/>
      <c r="F1064" s="528"/>
      <c r="G1064" s="528"/>
      <c r="H1064" s="528"/>
      <c r="I1064" s="528"/>
      <c r="K1064" s="304"/>
    </row>
    <row r="1065" spans="1:11" ht="15" customHeight="1" x14ac:dyDescent="0.35">
      <c r="F1065" s="528"/>
      <c r="G1065" s="528"/>
      <c r="H1065" s="528"/>
      <c r="I1065" s="516"/>
      <c r="K1065" s="304"/>
    </row>
    <row r="1066" spans="1:11" ht="15" customHeight="1" x14ac:dyDescent="0.35">
      <c r="E1066" s="535"/>
      <c r="F1066" s="528"/>
      <c r="G1066" s="528"/>
      <c r="H1066" s="528"/>
      <c r="I1066" s="528"/>
      <c r="K1066" s="304"/>
    </row>
    <row r="1067" spans="1:11" ht="15" customHeight="1" x14ac:dyDescent="0.35">
      <c r="E1067" s="535"/>
      <c r="F1067" s="528"/>
      <c r="G1067" s="528"/>
      <c r="H1067" s="528"/>
      <c r="I1067" s="528"/>
      <c r="K1067" s="304"/>
    </row>
    <row r="1068" spans="1:11" ht="15" customHeight="1" x14ac:dyDescent="0.35">
      <c r="E1068" s="535"/>
      <c r="F1068" s="528"/>
      <c r="G1068" s="528"/>
      <c r="H1068" s="528"/>
      <c r="I1068" s="528"/>
      <c r="K1068" s="304"/>
    </row>
    <row r="1069" spans="1:11" ht="15" customHeight="1" x14ac:dyDescent="0.35">
      <c r="E1069" s="535"/>
      <c r="F1069" s="528"/>
      <c r="G1069" s="528"/>
      <c r="H1069" s="528"/>
      <c r="I1069" s="528"/>
      <c r="K1069" s="304"/>
    </row>
    <row r="1070" spans="1:11" ht="15" customHeight="1" x14ac:dyDescent="0.35">
      <c r="E1070" s="535"/>
      <c r="F1070" s="528"/>
      <c r="G1070" s="528"/>
      <c r="H1070" s="528"/>
      <c r="I1070" s="528"/>
      <c r="K1070" s="304"/>
    </row>
    <row r="1071" spans="1:11" ht="15" customHeight="1" x14ac:dyDescent="0.35">
      <c r="E1071" s="535"/>
      <c r="F1071" s="528"/>
      <c r="G1071" s="528"/>
      <c r="H1071" s="528"/>
      <c r="I1071" s="528"/>
      <c r="K1071" s="304"/>
    </row>
    <row r="1072" spans="1:11" ht="15" customHeight="1" x14ac:dyDescent="0.35">
      <c r="E1072" s="535"/>
      <c r="F1072" s="528"/>
      <c r="G1072" s="528"/>
      <c r="H1072" s="528"/>
      <c r="I1072" s="528"/>
      <c r="K1072" s="304"/>
    </row>
    <row r="1073" spans="1:11" ht="15" customHeight="1" x14ac:dyDescent="0.35">
      <c r="F1073" s="528"/>
      <c r="G1073" s="528"/>
      <c r="H1073" s="528"/>
      <c r="I1073" s="528"/>
      <c r="K1073" s="304"/>
    </row>
    <row r="1074" spans="1:11" ht="15" customHeight="1" x14ac:dyDescent="0.35">
      <c r="A1074" s="300"/>
      <c r="F1074" s="516"/>
      <c r="G1074" s="516"/>
      <c r="H1074" s="516"/>
      <c r="I1074" s="516"/>
      <c r="K1074" s="304"/>
    </row>
    <row r="1075" spans="1:11" ht="15" customHeight="1" x14ac:dyDescent="0.35">
      <c r="A1075" s="300"/>
      <c r="F1075" s="516"/>
      <c r="G1075" s="516"/>
      <c r="H1075" s="516"/>
      <c r="I1075" s="516"/>
      <c r="K1075" s="304"/>
    </row>
    <row r="1076" spans="1:11" ht="15" customHeight="1" x14ac:dyDescent="0.35">
      <c r="A1076" s="300"/>
      <c r="F1076" s="516"/>
      <c r="G1076" s="516"/>
      <c r="H1076" s="516"/>
      <c r="I1076" s="516"/>
      <c r="K1076" s="304"/>
    </row>
    <row r="1077" spans="1:11" ht="15" customHeight="1" x14ac:dyDescent="0.35">
      <c r="A1077" s="300"/>
      <c r="F1077" s="516"/>
      <c r="G1077" s="516"/>
      <c r="H1077" s="516"/>
      <c r="I1077" s="516"/>
      <c r="K1077" s="304"/>
    </row>
    <row r="1078" spans="1:11" ht="15" customHeight="1" x14ac:dyDescent="0.35">
      <c r="F1078" s="528"/>
      <c r="G1078" s="528"/>
      <c r="H1078" s="528"/>
      <c r="I1078" s="528"/>
      <c r="K1078" s="304"/>
    </row>
    <row r="1079" spans="1:11" ht="15" customHeight="1" x14ac:dyDescent="0.35">
      <c r="A1079" s="300"/>
      <c r="F1079" s="528"/>
      <c r="G1079" s="528"/>
      <c r="H1079" s="528"/>
      <c r="I1079" s="528"/>
      <c r="K1079" s="304"/>
    </row>
    <row r="1080" spans="1:11" ht="15" customHeight="1" x14ac:dyDescent="0.35">
      <c r="F1080" s="528"/>
      <c r="G1080" s="528"/>
      <c r="H1080" s="528"/>
      <c r="I1080" s="528"/>
      <c r="K1080" s="304"/>
    </row>
    <row r="1081" spans="1:11" ht="15" customHeight="1" x14ac:dyDescent="0.35">
      <c r="F1081" s="528"/>
      <c r="G1081" s="528"/>
      <c r="H1081" s="528"/>
      <c r="I1081" s="528"/>
      <c r="K1081" s="304"/>
    </row>
    <row r="1082" spans="1:11" ht="15" customHeight="1" x14ac:dyDescent="0.35">
      <c r="F1082" s="528"/>
      <c r="G1082" s="528"/>
      <c r="H1082" s="528"/>
      <c r="I1082" s="528"/>
      <c r="K1082" s="304"/>
    </row>
    <row r="1083" spans="1:11" ht="15" customHeight="1" x14ac:dyDescent="0.35">
      <c r="A1083" s="300"/>
      <c r="F1083" s="516"/>
      <c r="G1083" s="516"/>
      <c r="H1083" s="516"/>
      <c r="I1083" s="516"/>
      <c r="K1083" s="304"/>
    </row>
    <row r="1084" spans="1:11" ht="15" customHeight="1" x14ac:dyDescent="0.35">
      <c r="A1084" s="300"/>
      <c r="F1084" s="516"/>
      <c r="G1084" s="516"/>
      <c r="H1084" s="516"/>
      <c r="I1084" s="516"/>
      <c r="K1084" s="304"/>
    </row>
    <row r="1085" spans="1:11" ht="15" customHeight="1" x14ac:dyDescent="0.35">
      <c r="A1085" s="300"/>
      <c r="F1085" s="516"/>
      <c r="G1085" s="516"/>
      <c r="H1085" s="516"/>
      <c r="I1085" s="516"/>
      <c r="K1085" s="304"/>
    </row>
    <row r="1086" spans="1:11" ht="15" customHeight="1" x14ac:dyDescent="0.35">
      <c r="A1086" s="300"/>
      <c r="F1086" s="528"/>
      <c r="G1086" s="528"/>
      <c r="H1086" s="528"/>
      <c r="I1086" s="528"/>
      <c r="K1086" s="304"/>
    </row>
    <row r="1087" spans="1:11" ht="15" customHeight="1" x14ac:dyDescent="0.35">
      <c r="A1087" s="300"/>
      <c r="B1087" s="300"/>
      <c r="C1087" s="537"/>
      <c r="D1087" s="537"/>
      <c r="E1087" s="475"/>
      <c r="F1087" s="516"/>
      <c r="G1087" s="516"/>
      <c r="H1087" s="516"/>
      <c r="I1087" s="516"/>
      <c r="K1087" s="304"/>
    </row>
    <row r="1088" spans="1:11" ht="15" customHeight="1" x14ac:dyDescent="0.35">
      <c r="E1088" s="535"/>
      <c r="F1088" s="528"/>
      <c r="G1088" s="528"/>
      <c r="H1088" s="528"/>
      <c r="I1088" s="528"/>
      <c r="K1088" s="304"/>
    </row>
    <row r="1089" spans="1:11" ht="15" customHeight="1" x14ac:dyDescent="0.35">
      <c r="F1089" s="528"/>
      <c r="G1089" s="528"/>
      <c r="H1089" s="528"/>
      <c r="I1089" s="528"/>
      <c r="K1089" s="304"/>
    </row>
    <row r="1090" spans="1:11" ht="15" customHeight="1" x14ac:dyDescent="0.35">
      <c r="F1090" s="528"/>
      <c r="G1090" s="528"/>
      <c r="H1090" s="528"/>
      <c r="I1090" s="528"/>
      <c r="K1090" s="304"/>
    </row>
    <row r="1091" spans="1:11" ht="15" customHeight="1" x14ac:dyDescent="0.35">
      <c r="F1091" s="528"/>
      <c r="G1091" s="528"/>
      <c r="H1091" s="528"/>
      <c r="I1091" s="528"/>
      <c r="K1091" s="304"/>
    </row>
    <row r="1092" spans="1:11" ht="15" customHeight="1" x14ac:dyDescent="0.35">
      <c r="K1092" s="304"/>
    </row>
    <row r="1093" spans="1:11" ht="15" customHeight="1" x14ac:dyDescent="0.35">
      <c r="A1093" s="300"/>
      <c r="F1093" s="538"/>
      <c r="G1093" s="538"/>
      <c r="H1093" s="538"/>
      <c r="I1093" s="538"/>
      <c r="K1093" s="304"/>
    </row>
    <row r="1094" spans="1:11" ht="15" customHeight="1" x14ac:dyDescent="0.35">
      <c r="K1094" s="304"/>
    </row>
    <row r="1095" spans="1:11" ht="15" customHeight="1" x14ac:dyDescent="0.35">
      <c r="K1095" s="304"/>
    </row>
    <row r="1096" spans="1:11" ht="15" customHeight="1" x14ac:dyDescent="0.35">
      <c r="K1096" s="304"/>
    </row>
    <row r="1097" spans="1:11" ht="15" customHeight="1" x14ac:dyDescent="0.35">
      <c r="K1097" s="304"/>
    </row>
    <row r="1098" spans="1:11" ht="15" customHeight="1" x14ac:dyDescent="0.35">
      <c r="K1098" s="304"/>
    </row>
    <row r="1099" spans="1:11" ht="15" customHeight="1" x14ac:dyDescent="0.35">
      <c r="K1099" s="304"/>
    </row>
    <row r="1100" spans="1:11" ht="15" customHeight="1" x14ac:dyDescent="0.35">
      <c r="C1100" s="537"/>
      <c r="D1100" s="537"/>
      <c r="K1100" s="304"/>
    </row>
    <row r="1101" spans="1:11" ht="15" customHeight="1" x14ac:dyDescent="0.35">
      <c r="A1101" s="300"/>
      <c r="B1101" s="300"/>
      <c r="K1101" s="304"/>
    </row>
    <row r="1102" spans="1:11" ht="15" customHeight="1" x14ac:dyDescent="0.35">
      <c r="E1102" s="535"/>
      <c r="F1102" s="528"/>
      <c r="G1102" s="528"/>
      <c r="H1102" s="528"/>
      <c r="I1102" s="528"/>
      <c r="K1102" s="304"/>
    </row>
    <row r="1103" spans="1:11" ht="15" customHeight="1" x14ac:dyDescent="0.35">
      <c r="E1103" s="535"/>
      <c r="F1103" s="528"/>
      <c r="G1103" s="528"/>
      <c r="H1103" s="528"/>
      <c r="I1103" s="528"/>
      <c r="K1103" s="304"/>
    </row>
    <row r="1104" spans="1:11" ht="15" customHeight="1" x14ac:dyDescent="0.35">
      <c r="E1104" s="535"/>
      <c r="F1104" s="528"/>
      <c r="G1104" s="528"/>
      <c r="H1104" s="528"/>
      <c r="I1104" s="528"/>
      <c r="K1104" s="304"/>
    </row>
    <row r="1105" spans="1:11" ht="15" customHeight="1" x14ac:dyDescent="0.35">
      <c r="E1105" s="535"/>
      <c r="F1105" s="528"/>
      <c r="G1105" s="528"/>
      <c r="H1105" s="528"/>
      <c r="I1105" s="528"/>
      <c r="K1105" s="304"/>
    </row>
    <row r="1106" spans="1:11" ht="15" customHeight="1" x14ac:dyDescent="0.35">
      <c r="F1106" s="528"/>
      <c r="G1106" s="528"/>
      <c r="H1106" s="528"/>
      <c r="I1106" s="528"/>
      <c r="K1106" s="304"/>
    </row>
    <row r="1107" spans="1:11" ht="15" customHeight="1" x14ac:dyDescent="0.35">
      <c r="F1107" s="528"/>
      <c r="G1107" s="528"/>
      <c r="H1107" s="528"/>
      <c r="I1107" s="528"/>
      <c r="K1107" s="304"/>
    </row>
    <row r="1108" spans="1:11" ht="15" customHeight="1" x14ac:dyDescent="0.35">
      <c r="A1108" s="300"/>
      <c r="B1108" s="300"/>
      <c r="C1108" s="537"/>
      <c r="D1108" s="537"/>
      <c r="E1108" s="475"/>
      <c r="F1108" s="516"/>
      <c r="G1108" s="516"/>
      <c r="H1108" s="516"/>
      <c r="I1108" s="516"/>
      <c r="K1108" s="304"/>
    </row>
    <row r="1109" spans="1:11" ht="15" customHeight="1" x14ac:dyDescent="0.35">
      <c r="A1109" s="300"/>
      <c r="B1109" s="300"/>
      <c r="C1109" s="537"/>
      <c r="D1109" s="537"/>
      <c r="E1109" s="475"/>
      <c r="F1109" s="516"/>
      <c r="G1109" s="516"/>
      <c r="H1109" s="516"/>
      <c r="I1109" s="516"/>
      <c r="K1109" s="304"/>
    </row>
    <row r="1110" spans="1:11" ht="15" customHeight="1" x14ac:dyDescent="0.35">
      <c r="F1110" s="528"/>
      <c r="G1110" s="528"/>
      <c r="H1110" s="528"/>
      <c r="I1110" s="528"/>
      <c r="K1110" s="304"/>
    </row>
    <row r="1111" spans="1:11" ht="15" customHeight="1" x14ac:dyDescent="0.35">
      <c r="A1111" s="300"/>
      <c r="F1111" s="528"/>
      <c r="G1111" s="528"/>
      <c r="H1111" s="528"/>
      <c r="I1111" s="528"/>
      <c r="K1111" s="304"/>
    </row>
    <row r="1112" spans="1:11" ht="15" customHeight="1" x14ac:dyDescent="0.35">
      <c r="E1112" s="535"/>
      <c r="F1112" s="528"/>
      <c r="G1112" s="528"/>
      <c r="H1112" s="528"/>
      <c r="I1112" s="528"/>
      <c r="K1112" s="304"/>
    </row>
    <row r="1113" spans="1:11" ht="15" customHeight="1" x14ac:dyDescent="0.35">
      <c r="E1113" s="535"/>
      <c r="F1113" s="528"/>
      <c r="G1113" s="528"/>
      <c r="H1113" s="528"/>
      <c r="I1113" s="528"/>
      <c r="K1113" s="304"/>
    </row>
    <row r="1114" spans="1:11" ht="15" customHeight="1" x14ac:dyDescent="0.35">
      <c r="E1114" s="535"/>
      <c r="F1114" s="528"/>
      <c r="G1114" s="528"/>
      <c r="H1114" s="528"/>
      <c r="I1114" s="528"/>
      <c r="K1114" s="304"/>
    </row>
    <row r="1115" spans="1:11" ht="15" customHeight="1" x14ac:dyDescent="0.35">
      <c r="E1115" s="535"/>
      <c r="F1115" s="528"/>
      <c r="G1115" s="528"/>
      <c r="H1115" s="528"/>
      <c r="I1115" s="528"/>
      <c r="K1115" s="304"/>
    </row>
    <row r="1116" spans="1:11" ht="15" customHeight="1" x14ac:dyDescent="0.35">
      <c r="E1116" s="535"/>
      <c r="F1116" s="528"/>
      <c r="G1116" s="528"/>
      <c r="H1116" s="528"/>
      <c r="I1116" s="528"/>
      <c r="K1116" s="304"/>
    </row>
    <row r="1117" spans="1:11" ht="15" customHeight="1" x14ac:dyDescent="0.35">
      <c r="E1117" s="535"/>
      <c r="F1117" s="528"/>
      <c r="G1117" s="528"/>
      <c r="H1117" s="528"/>
      <c r="I1117" s="528"/>
      <c r="K1117" s="304"/>
    </row>
    <row r="1118" spans="1:11" ht="15" customHeight="1" x14ac:dyDescent="0.35">
      <c r="E1118" s="535"/>
      <c r="F1118" s="528"/>
      <c r="G1118" s="528"/>
      <c r="H1118" s="528"/>
      <c r="I1118" s="528"/>
      <c r="K1118" s="304"/>
    </row>
    <row r="1119" spans="1:11" ht="15" customHeight="1" x14ac:dyDescent="0.35">
      <c r="F1119" s="528"/>
      <c r="G1119" s="528"/>
      <c r="H1119" s="528"/>
      <c r="I1119" s="528"/>
      <c r="K1119" s="304"/>
    </row>
    <row r="1120" spans="1:11" ht="15" customHeight="1" x14ac:dyDescent="0.35">
      <c r="A1120" s="300"/>
      <c r="F1120" s="516"/>
      <c r="G1120" s="516"/>
      <c r="H1120" s="516"/>
      <c r="I1120" s="516"/>
      <c r="K1120" s="304"/>
    </row>
    <row r="1121" spans="1:11" ht="15" customHeight="1" x14ac:dyDescent="0.35">
      <c r="A1121" s="300"/>
      <c r="F1121" s="516"/>
      <c r="G1121" s="516"/>
      <c r="H1121" s="516"/>
      <c r="I1121" s="516"/>
      <c r="K1121" s="304"/>
    </row>
    <row r="1122" spans="1:11" ht="15" customHeight="1" x14ac:dyDescent="0.35">
      <c r="F1122" s="528"/>
      <c r="G1122" s="528"/>
      <c r="H1122" s="528"/>
      <c r="I1122" s="528"/>
      <c r="K1122" s="304"/>
    </row>
    <row r="1123" spans="1:11" ht="15" customHeight="1" x14ac:dyDescent="0.35">
      <c r="A1123" s="300"/>
      <c r="F1123" s="528"/>
      <c r="G1123" s="528"/>
      <c r="H1123" s="528"/>
      <c r="I1123" s="528"/>
      <c r="K1123" s="304"/>
    </row>
    <row r="1124" spans="1:11" ht="15" customHeight="1" x14ac:dyDescent="0.35">
      <c r="F1124" s="528"/>
      <c r="G1124" s="528"/>
      <c r="H1124" s="528"/>
      <c r="I1124" s="528"/>
      <c r="K1124" s="304"/>
    </row>
    <row r="1125" spans="1:11" ht="15" customHeight="1" x14ac:dyDescent="0.35">
      <c r="F1125" s="528"/>
      <c r="G1125" s="528"/>
      <c r="H1125" s="528"/>
      <c r="I1125" s="528"/>
      <c r="K1125" s="304"/>
    </row>
    <row r="1126" spans="1:11" ht="15" customHeight="1" x14ac:dyDescent="0.35">
      <c r="F1126" s="528"/>
      <c r="G1126" s="528"/>
      <c r="H1126" s="528"/>
      <c r="I1126" s="528"/>
      <c r="K1126" s="304"/>
    </row>
    <row r="1127" spans="1:11" ht="15" customHeight="1" x14ac:dyDescent="0.35">
      <c r="A1127" s="300"/>
      <c r="F1127" s="516"/>
      <c r="G1127" s="516"/>
      <c r="H1127" s="516"/>
      <c r="I1127" s="516"/>
      <c r="K1127" s="304"/>
    </row>
    <row r="1128" spans="1:11" ht="15" customHeight="1" x14ac:dyDescent="0.35">
      <c r="F1128" s="528"/>
      <c r="G1128" s="528"/>
      <c r="H1128" s="528"/>
      <c r="I1128" s="528"/>
      <c r="K1128" s="304"/>
    </row>
    <row r="1129" spans="1:11" ht="15" customHeight="1" x14ac:dyDescent="0.35">
      <c r="A1129" s="300"/>
      <c r="F1129" s="528"/>
      <c r="G1129" s="528"/>
      <c r="H1129" s="528"/>
      <c r="I1129" s="528"/>
      <c r="K1129" s="304"/>
    </row>
    <row r="1130" spans="1:11" ht="15" customHeight="1" x14ac:dyDescent="0.35">
      <c r="F1130" s="528"/>
      <c r="G1130" s="528"/>
      <c r="H1130" s="528"/>
      <c r="I1130" s="528"/>
      <c r="K1130" s="304"/>
    </row>
    <row r="1131" spans="1:11" ht="15" customHeight="1" x14ac:dyDescent="0.35">
      <c r="A1131" s="300"/>
      <c r="B1131" s="300"/>
      <c r="C1131" s="537"/>
      <c r="D1131" s="537"/>
      <c r="E1131" s="475"/>
      <c r="F1131" s="516"/>
      <c r="G1131" s="516"/>
      <c r="H1131" s="516"/>
      <c r="I1131" s="516"/>
      <c r="K1131" s="304"/>
    </row>
    <row r="1132" spans="1:11" ht="15" customHeight="1" x14ac:dyDescent="0.35">
      <c r="E1132" s="535"/>
      <c r="K1132" s="304"/>
    </row>
    <row r="1133" spans="1:11" ht="15" customHeight="1" x14ac:dyDescent="0.35">
      <c r="E1133" s="535"/>
      <c r="K1133" s="304"/>
    </row>
    <row r="1134" spans="1:11" ht="15" customHeight="1" x14ac:dyDescent="0.35">
      <c r="K1134" s="304"/>
    </row>
    <row r="1135" spans="1:11" ht="15" customHeight="1" x14ac:dyDescent="0.35">
      <c r="K1135" s="304"/>
    </row>
    <row r="1136" spans="1:11" ht="15" customHeight="1" x14ac:dyDescent="0.35">
      <c r="K1136" s="304"/>
    </row>
    <row r="1137" spans="1:11" ht="15" customHeight="1" x14ac:dyDescent="0.35">
      <c r="A1137" s="300"/>
      <c r="F1137" s="538"/>
      <c r="G1137" s="538"/>
      <c r="H1137" s="538"/>
      <c r="I1137" s="538"/>
      <c r="K1137" s="304"/>
    </row>
    <row r="1138" spans="1:11" ht="15" customHeight="1" x14ac:dyDescent="0.35">
      <c r="K1138" s="304"/>
    </row>
    <row r="1139" spans="1:11" ht="15" customHeight="1" x14ac:dyDescent="0.35">
      <c r="K1139" s="304"/>
    </row>
    <row r="1140" spans="1:11" ht="15" customHeight="1" x14ac:dyDescent="0.35">
      <c r="K1140" s="304"/>
    </row>
    <row r="1141" spans="1:11" ht="15" customHeight="1" x14ac:dyDescent="0.35">
      <c r="K1141" s="304"/>
    </row>
    <row r="1142" spans="1:11" ht="15" customHeight="1" x14ac:dyDescent="0.35">
      <c r="K1142" s="304"/>
    </row>
    <row r="1143" spans="1:11" ht="15" customHeight="1" x14ac:dyDescent="0.35">
      <c r="K1143" s="304"/>
    </row>
    <row r="1144" spans="1:11" ht="15" customHeight="1" x14ac:dyDescent="0.35">
      <c r="K1144" s="304"/>
    </row>
    <row r="1145" spans="1:11" ht="15" customHeight="1" x14ac:dyDescent="0.35">
      <c r="K1145" s="304"/>
    </row>
    <row r="1146" spans="1:11" ht="15" customHeight="1" x14ac:dyDescent="0.35">
      <c r="K1146" s="304"/>
    </row>
    <row r="1147" spans="1:11" ht="15" customHeight="1" x14ac:dyDescent="0.35">
      <c r="A1147" s="300"/>
      <c r="B1147" s="300"/>
      <c r="K1147" s="304"/>
    </row>
    <row r="1148" spans="1:11" ht="15" customHeight="1" x14ac:dyDescent="0.35">
      <c r="K1148" s="304"/>
    </row>
    <row r="1149" spans="1:11" ht="15" customHeight="1" x14ac:dyDescent="0.35">
      <c r="K1149" s="304"/>
    </row>
    <row r="1150" spans="1:11" ht="15" customHeight="1" x14ac:dyDescent="0.35">
      <c r="A1150" s="300"/>
      <c r="B1150" s="300"/>
      <c r="C1150" s="537"/>
      <c r="D1150" s="537"/>
      <c r="E1150" s="475"/>
      <c r="F1150" s="538"/>
      <c r="G1150" s="538"/>
      <c r="H1150" s="538"/>
      <c r="I1150" s="538"/>
      <c r="K1150" s="304"/>
    </row>
    <row r="1151" spans="1:11" ht="15" customHeight="1" x14ac:dyDescent="0.35">
      <c r="K1151" s="304"/>
    </row>
    <row r="1152" spans="1:11" ht="15" customHeight="1" x14ac:dyDescent="0.35">
      <c r="A1152" s="300"/>
      <c r="B1152" s="300"/>
      <c r="C1152" s="537"/>
      <c r="D1152" s="537"/>
      <c r="E1152" s="475"/>
      <c r="F1152" s="538"/>
      <c r="G1152" s="538"/>
      <c r="H1152" s="538"/>
      <c r="K1152" s="304"/>
    </row>
    <row r="1153" spans="1:11" ht="15" customHeight="1" x14ac:dyDescent="0.35">
      <c r="A1153" s="300"/>
      <c r="B1153" s="300"/>
      <c r="C1153" s="537"/>
      <c r="D1153" s="537"/>
      <c r="E1153" s="475"/>
      <c r="F1153" s="538"/>
      <c r="G1153" s="538"/>
      <c r="H1153" s="538"/>
      <c r="K1153" s="304"/>
    </row>
    <row r="1154" spans="1:11" ht="15" customHeight="1" x14ac:dyDescent="0.35">
      <c r="A1154" s="300"/>
      <c r="B1154" s="300"/>
      <c r="C1154" s="537"/>
      <c r="D1154" s="537"/>
      <c r="E1154" s="475"/>
      <c r="F1154" s="538"/>
      <c r="G1154" s="538"/>
      <c r="H1154" s="538"/>
      <c r="K1154" s="304"/>
    </row>
    <row r="1155" spans="1:11" ht="15" customHeight="1" x14ac:dyDescent="0.35">
      <c r="A1155" s="300"/>
      <c r="B1155" s="300"/>
      <c r="C1155" s="537"/>
      <c r="D1155" s="537"/>
      <c r="E1155" s="475"/>
      <c r="F1155" s="538"/>
      <c r="G1155" s="538"/>
      <c r="H1155" s="538"/>
      <c r="K1155" s="304"/>
    </row>
    <row r="1156" spans="1:11" ht="15" customHeight="1" x14ac:dyDescent="0.35">
      <c r="A1156" s="300"/>
      <c r="B1156" s="300"/>
      <c r="C1156" s="537"/>
      <c r="D1156" s="537"/>
      <c r="E1156" s="475"/>
      <c r="F1156" s="538"/>
      <c r="G1156" s="538"/>
      <c r="H1156" s="538"/>
      <c r="K1156" s="304"/>
    </row>
    <row r="1157" spans="1:11" ht="15" customHeight="1" x14ac:dyDescent="0.35">
      <c r="A1157" s="300"/>
      <c r="B1157" s="300"/>
      <c r="C1157" s="537"/>
      <c r="D1157" s="537"/>
      <c r="E1157" s="475"/>
      <c r="F1157" s="538"/>
      <c r="G1157" s="538"/>
      <c r="H1157" s="538"/>
      <c r="K1157" s="304"/>
    </row>
    <row r="1158" spans="1:11" ht="15" customHeight="1" x14ac:dyDescent="0.35">
      <c r="A1158" s="539"/>
      <c r="B1158" s="540"/>
      <c r="C1158" s="541"/>
      <c r="D1158" s="541"/>
      <c r="E1158" s="542"/>
      <c r="F1158" s="543"/>
      <c r="G1158" s="543"/>
      <c r="H1158" s="543"/>
      <c r="K1158" s="304"/>
    </row>
    <row r="1159" spans="1:11" ht="15" customHeight="1" x14ac:dyDescent="0.35">
      <c r="A1159" s="539"/>
      <c r="B1159" s="540"/>
      <c r="C1159" s="541"/>
      <c r="D1159" s="541"/>
      <c r="E1159" s="542"/>
      <c r="F1159" s="543"/>
      <c r="G1159" s="543"/>
      <c r="H1159" s="544"/>
      <c r="K1159" s="304"/>
    </row>
    <row r="1160" spans="1:11" ht="15" customHeight="1" x14ac:dyDescent="0.35">
      <c r="A1160" s="301"/>
      <c r="B1160" s="301"/>
      <c r="C1160" s="545"/>
      <c r="D1160" s="545"/>
      <c r="E1160" s="546"/>
      <c r="F1160" s="547"/>
      <c r="G1160" s="547"/>
      <c r="H1160" s="547"/>
      <c r="I1160" s="547"/>
      <c r="K1160" s="304"/>
    </row>
    <row r="1161" spans="1:11" ht="15" customHeight="1" x14ac:dyDescent="0.35">
      <c r="A1161" s="300"/>
      <c r="B1161" s="300"/>
      <c r="C1161" s="537"/>
      <c r="D1161" s="537"/>
      <c r="E1161" s="475"/>
      <c r="F1161" s="538"/>
      <c r="G1161" s="538"/>
      <c r="H1161" s="538"/>
      <c r="I1161" s="538"/>
      <c r="K1161" s="304"/>
    </row>
    <row r="1162" spans="1:11" ht="15" customHeight="1" x14ac:dyDescent="0.35">
      <c r="A1162" s="300"/>
      <c r="B1162" s="300"/>
      <c r="C1162" s="537"/>
      <c r="D1162" s="537"/>
      <c r="E1162" s="475"/>
      <c r="F1162" s="538"/>
      <c r="G1162" s="538"/>
      <c r="H1162" s="538"/>
      <c r="I1162" s="538"/>
      <c r="K1162" s="304"/>
    </row>
    <row r="1163" spans="1:11" ht="15" customHeight="1" x14ac:dyDescent="0.35">
      <c r="A1163" s="300"/>
      <c r="B1163" s="300"/>
      <c r="C1163" s="537"/>
      <c r="D1163" s="537"/>
      <c r="E1163" s="548"/>
      <c r="F1163" s="516"/>
      <c r="G1163" s="516"/>
      <c r="H1163" s="516"/>
      <c r="I1163" s="516"/>
      <c r="K1163" s="304"/>
    </row>
    <row r="1164" spans="1:11" ht="15" customHeight="1" x14ac:dyDescent="0.35">
      <c r="A1164" s="300"/>
      <c r="B1164" s="300"/>
      <c r="C1164" s="537"/>
      <c r="D1164" s="537"/>
      <c r="E1164" s="475"/>
      <c r="F1164" s="549"/>
      <c r="G1164" s="549"/>
      <c r="H1164" s="549"/>
      <c r="K1164" s="304"/>
    </row>
    <row r="1165" spans="1:11" ht="15" customHeight="1" x14ac:dyDescent="0.35">
      <c r="A1165" s="300"/>
      <c r="B1165" s="300"/>
      <c r="C1165" s="537"/>
      <c r="D1165" s="537"/>
      <c r="E1165" s="550"/>
      <c r="F1165" s="516"/>
      <c r="G1165" s="516"/>
      <c r="H1165" s="516"/>
      <c r="I1165" s="528"/>
      <c r="K1165" s="304"/>
    </row>
    <row r="1166" spans="1:11" ht="15" customHeight="1" x14ac:dyDescent="0.35">
      <c r="E1166" s="535"/>
      <c r="F1166" s="528"/>
      <c r="G1166" s="528"/>
      <c r="H1166" s="528"/>
      <c r="I1166" s="528"/>
      <c r="K1166" s="304"/>
    </row>
    <row r="1167" spans="1:11" ht="15" customHeight="1" x14ac:dyDescent="0.35">
      <c r="E1167" s="535"/>
      <c r="F1167" s="528"/>
      <c r="G1167" s="528"/>
      <c r="H1167" s="528"/>
      <c r="I1167" s="528"/>
      <c r="K1167" s="304"/>
    </row>
    <row r="1168" spans="1:11" ht="15" customHeight="1" x14ac:dyDescent="0.35">
      <c r="E1168" s="535"/>
      <c r="F1168" s="528"/>
      <c r="G1168" s="528"/>
      <c r="H1168" s="528"/>
      <c r="I1168" s="528"/>
      <c r="K1168" s="304"/>
    </row>
    <row r="1169" spans="1:11" ht="15" customHeight="1" x14ac:dyDescent="0.35">
      <c r="E1169" s="535"/>
      <c r="F1169" s="528"/>
      <c r="G1169" s="528"/>
      <c r="H1169" s="528"/>
      <c r="I1169" s="528"/>
      <c r="K1169" s="304"/>
    </row>
    <row r="1170" spans="1:11" ht="15" customHeight="1" x14ac:dyDescent="0.35">
      <c r="E1170" s="535"/>
      <c r="F1170" s="528"/>
      <c r="G1170" s="528"/>
      <c r="H1170" s="528"/>
      <c r="I1170" s="528"/>
      <c r="K1170" s="304"/>
    </row>
    <row r="1171" spans="1:11" ht="15" customHeight="1" x14ac:dyDescent="0.35">
      <c r="E1171" s="535"/>
      <c r="F1171" s="528"/>
      <c r="G1171" s="528"/>
      <c r="H1171" s="528"/>
      <c r="I1171" s="528"/>
      <c r="K1171" s="304"/>
    </row>
    <row r="1172" spans="1:11" ht="15" customHeight="1" x14ac:dyDescent="0.35">
      <c r="A1172" s="300"/>
      <c r="B1172" s="300"/>
      <c r="C1172" s="537"/>
      <c r="D1172" s="537"/>
      <c r="E1172" s="550"/>
      <c r="F1172" s="516"/>
      <c r="G1172" s="516"/>
      <c r="H1172" s="516"/>
      <c r="I1172" s="516"/>
      <c r="K1172" s="304"/>
    </row>
    <row r="1173" spans="1:11" ht="15" customHeight="1" x14ac:dyDescent="0.35">
      <c r="A1173" s="300"/>
      <c r="B1173" s="300"/>
      <c r="C1173" s="537"/>
      <c r="D1173" s="537"/>
      <c r="E1173" s="550"/>
      <c r="F1173" s="516"/>
      <c r="G1173" s="516"/>
      <c r="H1173" s="516"/>
      <c r="I1173" s="516"/>
      <c r="K1173" s="304"/>
    </row>
    <row r="1174" spans="1:11" ht="15" customHeight="1" x14ac:dyDescent="0.35">
      <c r="A1174" s="300"/>
      <c r="B1174" s="300"/>
      <c r="C1174" s="537"/>
      <c r="D1174" s="537"/>
      <c r="E1174" s="550"/>
      <c r="F1174" s="516"/>
      <c r="G1174" s="516"/>
      <c r="H1174" s="516"/>
      <c r="I1174" s="516"/>
      <c r="K1174" s="304"/>
    </row>
    <row r="1175" spans="1:11" ht="15" customHeight="1" x14ac:dyDescent="0.35">
      <c r="A1175" s="300"/>
      <c r="B1175" s="300"/>
      <c r="C1175" s="537"/>
      <c r="D1175" s="537"/>
      <c r="E1175" s="550"/>
      <c r="F1175" s="516"/>
      <c r="G1175" s="516"/>
      <c r="H1175" s="516"/>
      <c r="I1175" s="516"/>
      <c r="K1175" s="304"/>
    </row>
    <row r="1176" spans="1:11" ht="15" customHeight="1" x14ac:dyDescent="0.35">
      <c r="A1176" s="300"/>
      <c r="B1176" s="300"/>
      <c r="C1176" s="537"/>
      <c r="D1176" s="537"/>
      <c r="E1176" s="550"/>
      <c r="F1176" s="516"/>
      <c r="G1176" s="516"/>
      <c r="H1176" s="516"/>
      <c r="I1176" s="516"/>
      <c r="K1176" s="304"/>
    </row>
    <row r="1177" spans="1:11" ht="15" customHeight="1" x14ac:dyDescent="0.35">
      <c r="C1177" s="537"/>
      <c r="D1177" s="537"/>
      <c r="E1177" s="535"/>
      <c r="F1177" s="528"/>
      <c r="G1177" s="528"/>
      <c r="H1177" s="528"/>
      <c r="I1177" s="528"/>
      <c r="K1177" s="304"/>
    </row>
    <row r="1178" spans="1:11" ht="15" customHeight="1" x14ac:dyDescent="0.35">
      <c r="C1178" s="537"/>
      <c r="D1178" s="537"/>
      <c r="E1178" s="535"/>
      <c r="F1178" s="528"/>
      <c r="G1178" s="528"/>
      <c r="H1178" s="528"/>
      <c r="I1178" s="528"/>
      <c r="K1178" s="304"/>
    </row>
    <row r="1179" spans="1:11" ht="15" customHeight="1" x14ac:dyDescent="0.35">
      <c r="C1179" s="537"/>
      <c r="D1179" s="537"/>
      <c r="E1179" s="535"/>
      <c r="F1179" s="528"/>
      <c r="G1179" s="528"/>
      <c r="H1179" s="528"/>
      <c r="I1179" s="528"/>
      <c r="K1179" s="304"/>
    </row>
    <row r="1180" spans="1:11" ht="15" customHeight="1" x14ac:dyDescent="0.35">
      <c r="E1180" s="535"/>
      <c r="F1180" s="528"/>
      <c r="G1180" s="528"/>
      <c r="H1180" s="528"/>
      <c r="I1180" s="528"/>
      <c r="K1180" s="304"/>
    </row>
    <row r="1181" spans="1:11" ht="15" customHeight="1" x14ac:dyDescent="0.35">
      <c r="E1181" s="535"/>
      <c r="F1181" s="528"/>
      <c r="G1181" s="528"/>
      <c r="H1181" s="528"/>
      <c r="I1181" s="528"/>
      <c r="K1181" s="304"/>
    </row>
    <row r="1182" spans="1:11" ht="15" customHeight="1" x14ac:dyDescent="0.35">
      <c r="E1182" s="535"/>
      <c r="F1182" s="528"/>
      <c r="G1182" s="528"/>
      <c r="H1182" s="528"/>
      <c r="I1182" s="528"/>
      <c r="K1182" s="304"/>
    </row>
    <row r="1183" spans="1:11" ht="15" customHeight="1" x14ac:dyDescent="0.35">
      <c r="E1183" s="535"/>
      <c r="F1183" s="528"/>
      <c r="G1183" s="528"/>
      <c r="H1183" s="528"/>
      <c r="I1183" s="528"/>
      <c r="K1183" s="304"/>
    </row>
    <row r="1184" spans="1:11" ht="15" customHeight="1" x14ac:dyDescent="0.35">
      <c r="E1184" s="535"/>
      <c r="F1184" s="528"/>
      <c r="G1184" s="528"/>
      <c r="H1184" s="528"/>
      <c r="I1184" s="528"/>
      <c r="K1184" s="304"/>
    </row>
    <row r="1185" spans="1:11" ht="15" customHeight="1" x14ac:dyDescent="0.35">
      <c r="E1185" s="535"/>
      <c r="F1185" s="528"/>
      <c r="G1185" s="528"/>
      <c r="H1185" s="528"/>
      <c r="I1185" s="528"/>
      <c r="K1185" s="304"/>
    </row>
    <row r="1186" spans="1:11" ht="15" customHeight="1" x14ac:dyDescent="0.35">
      <c r="A1186" s="300"/>
      <c r="B1186" s="300"/>
      <c r="C1186" s="537"/>
      <c r="D1186" s="537"/>
      <c r="E1186" s="550"/>
      <c r="F1186" s="516"/>
      <c r="G1186" s="516"/>
      <c r="H1186" s="516"/>
      <c r="I1186" s="516"/>
      <c r="K1186" s="304"/>
    </row>
    <row r="1187" spans="1:11" ht="15" customHeight="1" x14ac:dyDescent="0.35">
      <c r="A1187" s="300"/>
      <c r="B1187" s="300"/>
      <c r="C1187" s="537"/>
      <c r="D1187" s="537"/>
      <c r="E1187" s="550"/>
      <c r="F1187" s="516"/>
      <c r="G1187" s="516"/>
      <c r="H1187" s="516"/>
      <c r="I1187" s="516"/>
      <c r="K1187" s="304"/>
    </row>
    <row r="1188" spans="1:11" ht="15" customHeight="1" x14ac:dyDescent="0.35">
      <c r="A1188" s="300"/>
      <c r="B1188" s="300"/>
      <c r="C1188" s="537"/>
      <c r="D1188" s="537"/>
      <c r="E1188" s="550"/>
      <c r="F1188" s="516"/>
      <c r="G1188" s="516"/>
      <c r="H1188" s="516"/>
      <c r="I1188" s="516"/>
      <c r="K1188" s="304"/>
    </row>
    <row r="1189" spans="1:11" ht="15" customHeight="1" x14ac:dyDescent="0.35">
      <c r="A1189" s="300"/>
      <c r="B1189" s="300"/>
      <c r="C1189" s="537"/>
      <c r="D1189" s="537"/>
      <c r="E1189" s="550"/>
      <c r="F1189" s="516"/>
      <c r="G1189" s="516"/>
      <c r="H1189" s="516"/>
      <c r="I1189" s="516"/>
      <c r="K1189" s="304"/>
    </row>
    <row r="1190" spans="1:11" ht="15" customHeight="1" x14ac:dyDescent="0.35">
      <c r="A1190" s="300"/>
      <c r="B1190" s="300"/>
      <c r="C1190" s="537"/>
      <c r="D1190" s="537"/>
      <c r="E1190" s="550"/>
      <c r="F1190" s="516"/>
      <c r="G1190" s="516"/>
      <c r="H1190" s="516"/>
      <c r="I1190" s="516"/>
      <c r="K1190" s="304"/>
    </row>
    <row r="1191" spans="1:11" ht="15" customHeight="1" x14ac:dyDescent="0.35">
      <c r="E1191" s="535"/>
      <c r="F1191" s="528"/>
      <c r="G1191" s="528"/>
      <c r="H1191" s="528"/>
      <c r="I1191" s="528"/>
      <c r="K1191" s="304"/>
    </row>
    <row r="1192" spans="1:11" ht="15" customHeight="1" x14ac:dyDescent="0.35">
      <c r="E1192" s="535"/>
      <c r="F1192" s="528"/>
      <c r="G1192" s="528"/>
      <c r="H1192" s="528"/>
      <c r="I1192" s="528"/>
      <c r="K1192" s="304"/>
    </row>
    <row r="1193" spans="1:11" ht="15" customHeight="1" x14ac:dyDescent="0.35">
      <c r="E1193" s="535"/>
      <c r="F1193" s="528"/>
      <c r="G1193" s="528"/>
      <c r="H1193" s="528"/>
      <c r="I1193" s="528"/>
      <c r="K1193" s="304"/>
    </row>
    <row r="1194" spans="1:11" ht="15" customHeight="1" x14ac:dyDescent="0.35">
      <c r="A1194" s="300"/>
      <c r="B1194" s="300"/>
      <c r="C1194" s="537"/>
      <c r="D1194" s="537"/>
      <c r="E1194" s="550"/>
      <c r="F1194" s="516"/>
      <c r="G1194" s="516"/>
      <c r="H1194" s="516"/>
      <c r="I1194" s="516"/>
      <c r="K1194" s="304"/>
    </row>
    <row r="1195" spans="1:11" ht="15" customHeight="1" x14ac:dyDescent="0.35">
      <c r="A1195" s="300"/>
      <c r="B1195" s="300"/>
      <c r="C1195" s="537"/>
      <c r="D1195" s="537"/>
      <c r="E1195" s="550"/>
      <c r="F1195" s="516"/>
      <c r="G1195" s="516"/>
      <c r="H1195" s="516"/>
      <c r="I1195" s="516"/>
      <c r="K1195" s="304"/>
    </row>
    <row r="1196" spans="1:11" ht="15" customHeight="1" x14ac:dyDescent="0.35">
      <c r="A1196" s="300"/>
      <c r="E1196" s="535"/>
      <c r="F1196" s="516"/>
      <c r="G1196" s="516"/>
      <c r="H1196" s="516"/>
      <c r="I1196" s="516"/>
      <c r="K1196" s="304"/>
    </row>
    <row r="1197" spans="1:11" ht="15" customHeight="1" x14ac:dyDescent="0.35">
      <c r="A1197" s="300"/>
      <c r="E1197" s="535"/>
      <c r="F1197" s="516"/>
      <c r="G1197" s="516"/>
      <c r="H1197" s="516"/>
      <c r="I1197" s="516"/>
      <c r="K1197" s="304"/>
    </row>
    <row r="1198" spans="1:11" ht="15" customHeight="1" x14ac:dyDescent="0.35">
      <c r="A1198" s="300"/>
      <c r="E1198" s="535"/>
      <c r="F1198" s="516"/>
      <c r="G1198" s="516"/>
      <c r="H1198" s="516"/>
      <c r="I1198" s="516"/>
      <c r="K1198" s="304"/>
    </row>
    <row r="1199" spans="1:11" ht="15" customHeight="1" x14ac:dyDescent="0.35">
      <c r="A1199" s="300"/>
      <c r="B1199" s="300"/>
      <c r="C1199" s="537"/>
      <c r="D1199" s="537"/>
      <c r="E1199" s="550"/>
      <c r="F1199" s="516"/>
      <c r="G1199" s="516"/>
      <c r="H1199" s="516"/>
      <c r="I1199" s="528"/>
      <c r="K1199" s="304"/>
    </row>
    <row r="1200" spans="1:11" ht="15" customHeight="1" x14ac:dyDescent="0.35">
      <c r="A1200" s="300"/>
      <c r="B1200" s="300"/>
      <c r="C1200" s="537"/>
      <c r="D1200" s="537"/>
      <c r="E1200" s="550"/>
      <c r="F1200" s="516"/>
      <c r="G1200" s="516"/>
      <c r="H1200" s="516"/>
      <c r="I1200" s="528"/>
      <c r="K1200" s="304"/>
    </row>
    <row r="1201" spans="1:11" ht="15" customHeight="1" x14ac:dyDescent="0.35">
      <c r="A1201" s="300"/>
      <c r="B1201" s="300"/>
      <c r="C1201" s="537"/>
      <c r="D1201" s="537"/>
      <c r="E1201" s="550"/>
      <c r="F1201" s="516"/>
      <c r="G1201" s="516"/>
      <c r="H1201" s="516"/>
      <c r="I1201" s="528"/>
      <c r="K1201" s="304"/>
    </row>
    <row r="1202" spans="1:11" ht="15" customHeight="1" x14ac:dyDescent="0.35">
      <c r="A1202" s="300"/>
      <c r="B1202" s="300"/>
      <c r="C1202" s="537"/>
      <c r="D1202" s="537"/>
      <c r="E1202" s="550"/>
      <c r="F1202" s="516"/>
      <c r="G1202" s="516"/>
      <c r="H1202" s="516"/>
      <c r="I1202" s="528"/>
      <c r="K1202" s="304"/>
    </row>
    <row r="1203" spans="1:11" ht="15" customHeight="1" x14ac:dyDescent="0.35">
      <c r="A1203" s="300"/>
      <c r="B1203" s="300"/>
      <c r="C1203" s="537"/>
      <c r="D1203" s="537"/>
      <c r="E1203" s="550"/>
      <c r="F1203" s="516"/>
      <c r="G1203" s="516"/>
      <c r="H1203" s="516"/>
      <c r="I1203" s="528"/>
      <c r="K1203" s="304"/>
    </row>
    <row r="1204" spans="1:11" ht="15" customHeight="1" x14ac:dyDescent="0.35">
      <c r="A1204" s="300"/>
      <c r="B1204" s="300"/>
      <c r="C1204" s="537"/>
      <c r="D1204" s="537"/>
      <c r="E1204" s="550"/>
      <c r="F1204" s="516"/>
      <c r="G1204" s="516"/>
      <c r="H1204" s="516"/>
      <c r="I1204" s="528"/>
      <c r="K1204" s="304"/>
    </row>
    <row r="1205" spans="1:11" ht="15" customHeight="1" x14ac:dyDescent="0.35">
      <c r="E1205" s="535"/>
      <c r="F1205" s="528"/>
      <c r="G1205" s="528"/>
      <c r="H1205" s="528"/>
      <c r="I1205" s="528"/>
      <c r="K1205" s="304"/>
    </row>
    <row r="1206" spans="1:11" ht="15" customHeight="1" x14ac:dyDescent="0.35">
      <c r="E1206" s="535"/>
      <c r="F1206" s="528"/>
      <c r="G1206" s="528"/>
      <c r="H1206" s="528"/>
      <c r="I1206" s="528"/>
      <c r="K1206" s="304"/>
    </row>
    <row r="1207" spans="1:11" ht="15" customHeight="1" x14ac:dyDescent="0.35">
      <c r="E1207" s="535"/>
      <c r="F1207" s="528"/>
      <c r="G1207" s="528"/>
      <c r="H1207" s="528"/>
      <c r="I1207" s="528"/>
      <c r="K1207" s="304"/>
    </row>
    <row r="1208" spans="1:11" ht="15" customHeight="1" x14ac:dyDescent="0.35">
      <c r="E1208" s="535"/>
      <c r="F1208" s="528"/>
      <c r="G1208" s="528"/>
      <c r="H1208" s="528"/>
      <c r="I1208" s="528"/>
      <c r="K1208" s="304"/>
    </row>
    <row r="1209" spans="1:11" ht="15" customHeight="1" x14ac:dyDescent="0.35">
      <c r="E1209" s="535"/>
      <c r="F1209" s="528"/>
      <c r="G1209" s="528"/>
      <c r="H1209" s="528"/>
      <c r="I1209" s="528"/>
      <c r="K1209" s="304"/>
    </row>
    <row r="1210" spans="1:11" ht="15" customHeight="1" x14ac:dyDescent="0.35">
      <c r="E1210" s="535"/>
      <c r="F1210" s="528"/>
      <c r="G1210" s="528"/>
      <c r="H1210" s="528"/>
      <c r="I1210" s="528"/>
      <c r="K1210" s="304"/>
    </row>
    <row r="1211" spans="1:11" ht="15" customHeight="1" x14ac:dyDescent="0.35">
      <c r="A1211" s="300"/>
      <c r="B1211" s="300"/>
      <c r="C1211" s="537"/>
      <c r="D1211" s="537"/>
      <c r="E1211" s="550"/>
      <c r="F1211" s="516"/>
      <c r="G1211" s="516"/>
      <c r="H1211" s="516"/>
      <c r="I1211" s="516"/>
      <c r="K1211" s="304"/>
    </row>
    <row r="1212" spans="1:11" ht="15" customHeight="1" x14ac:dyDescent="0.35">
      <c r="A1212" s="300"/>
      <c r="B1212" s="300"/>
      <c r="C1212" s="537"/>
      <c r="D1212" s="537"/>
      <c r="E1212" s="550"/>
      <c r="F1212" s="516"/>
      <c r="G1212" s="516"/>
      <c r="H1212" s="516"/>
      <c r="I1212" s="516"/>
      <c r="K1212" s="304"/>
    </row>
    <row r="1213" spans="1:11" ht="15" customHeight="1" x14ac:dyDescent="0.35">
      <c r="A1213" s="300"/>
      <c r="B1213" s="300"/>
      <c r="C1213" s="537"/>
      <c r="D1213" s="537"/>
      <c r="E1213" s="550"/>
      <c r="F1213" s="516"/>
      <c r="G1213" s="516"/>
      <c r="H1213" s="516"/>
      <c r="I1213" s="516"/>
      <c r="K1213" s="304"/>
    </row>
    <row r="1214" spans="1:11" ht="15" customHeight="1" x14ac:dyDescent="0.35">
      <c r="A1214" s="300"/>
      <c r="B1214" s="300"/>
      <c r="C1214" s="537"/>
      <c r="D1214" s="537"/>
      <c r="E1214" s="550"/>
      <c r="F1214" s="516"/>
      <c r="G1214" s="516"/>
      <c r="H1214" s="516"/>
      <c r="I1214" s="516"/>
      <c r="K1214" s="304"/>
    </row>
    <row r="1215" spans="1:11" ht="15" customHeight="1" x14ac:dyDescent="0.35">
      <c r="A1215" s="300"/>
      <c r="B1215" s="300"/>
      <c r="C1215" s="537"/>
      <c r="D1215" s="537"/>
      <c r="E1215" s="550"/>
      <c r="F1215" s="516"/>
      <c r="G1215" s="516"/>
      <c r="H1215" s="516"/>
      <c r="I1215" s="528"/>
      <c r="K1215" s="304"/>
    </row>
    <row r="1216" spans="1:11" ht="15" customHeight="1" x14ac:dyDescent="0.35">
      <c r="E1216" s="535"/>
      <c r="F1216" s="528"/>
      <c r="G1216" s="528"/>
      <c r="H1216" s="528"/>
      <c r="I1216" s="528"/>
      <c r="K1216" s="304"/>
    </row>
    <row r="1217" spans="1:11" ht="15" customHeight="1" x14ac:dyDescent="0.35">
      <c r="E1217" s="535"/>
      <c r="F1217" s="528"/>
      <c r="G1217" s="528"/>
      <c r="H1217" s="528"/>
      <c r="I1217" s="528"/>
      <c r="K1217" s="304"/>
    </row>
    <row r="1218" spans="1:11" ht="15" customHeight="1" x14ac:dyDescent="0.35">
      <c r="E1218" s="535"/>
      <c r="F1218" s="528"/>
      <c r="G1218" s="528"/>
      <c r="H1218" s="528"/>
      <c r="I1218" s="528"/>
      <c r="K1218" s="304"/>
    </row>
    <row r="1219" spans="1:11" ht="15" customHeight="1" x14ac:dyDescent="0.35">
      <c r="E1219" s="535"/>
      <c r="F1219" s="528"/>
      <c r="G1219" s="528"/>
      <c r="H1219" s="528"/>
      <c r="I1219" s="528"/>
      <c r="K1219" s="304"/>
    </row>
    <row r="1220" spans="1:11" ht="15" customHeight="1" x14ac:dyDescent="0.35">
      <c r="E1220" s="535"/>
      <c r="F1220" s="528"/>
      <c r="G1220" s="528"/>
      <c r="H1220" s="528"/>
      <c r="I1220" s="528"/>
      <c r="K1220" s="304"/>
    </row>
    <row r="1221" spans="1:11" ht="15" customHeight="1" x14ac:dyDescent="0.35">
      <c r="E1221" s="535"/>
      <c r="F1221" s="528"/>
      <c r="G1221" s="528"/>
      <c r="H1221" s="528"/>
      <c r="I1221" s="528"/>
      <c r="K1221" s="304"/>
    </row>
    <row r="1222" spans="1:11" ht="15" customHeight="1" x14ac:dyDescent="0.35">
      <c r="E1222" s="535"/>
      <c r="F1222" s="528"/>
      <c r="G1222" s="528"/>
      <c r="H1222" s="528"/>
      <c r="I1222" s="528"/>
      <c r="K1222" s="304"/>
    </row>
    <row r="1223" spans="1:11" ht="15" customHeight="1" x14ac:dyDescent="0.35">
      <c r="E1223" s="535"/>
      <c r="F1223" s="528"/>
      <c r="G1223" s="528"/>
      <c r="H1223" s="528"/>
      <c r="I1223" s="528"/>
      <c r="K1223" s="304"/>
    </row>
    <row r="1224" spans="1:11" ht="15" customHeight="1" x14ac:dyDescent="0.35">
      <c r="E1224" s="535"/>
      <c r="F1224" s="528"/>
      <c r="G1224" s="528"/>
      <c r="H1224" s="528"/>
      <c r="I1224" s="528"/>
      <c r="K1224" s="304"/>
    </row>
    <row r="1225" spans="1:11" ht="15" customHeight="1" x14ac:dyDescent="0.35">
      <c r="A1225" s="300"/>
      <c r="E1225" s="535"/>
      <c r="F1225" s="516"/>
      <c r="G1225" s="516"/>
      <c r="H1225" s="516"/>
      <c r="I1225" s="516"/>
      <c r="K1225" s="304"/>
    </row>
    <row r="1226" spans="1:11" ht="15" customHeight="1" x14ac:dyDescent="0.35">
      <c r="A1226" s="300"/>
      <c r="E1226" s="535"/>
      <c r="F1226" s="516"/>
      <c r="G1226" s="516"/>
      <c r="H1226" s="516"/>
      <c r="I1226" s="516"/>
      <c r="K1226" s="304"/>
    </row>
    <row r="1227" spans="1:11" ht="15" customHeight="1" x14ac:dyDescent="0.35">
      <c r="A1227" s="300"/>
      <c r="E1227" s="535"/>
      <c r="F1227" s="516"/>
      <c r="G1227" s="516"/>
      <c r="H1227" s="516"/>
      <c r="I1227" s="516"/>
      <c r="K1227" s="304"/>
    </row>
    <row r="1228" spans="1:11" ht="15" customHeight="1" x14ac:dyDescent="0.35">
      <c r="A1228" s="300"/>
      <c r="E1228" s="535"/>
      <c r="F1228" s="516"/>
      <c r="G1228" s="516"/>
      <c r="H1228" s="516"/>
      <c r="I1228" s="516"/>
      <c r="K1228" s="304"/>
    </row>
    <row r="1229" spans="1:11" ht="15" customHeight="1" x14ac:dyDescent="0.35">
      <c r="A1229" s="300"/>
      <c r="B1229" s="300"/>
      <c r="C1229" s="537"/>
      <c r="D1229" s="537"/>
      <c r="E1229" s="550"/>
      <c r="F1229" s="516"/>
      <c r="G1229" s="516"/>
      <c r="H1229" s="516"/>
      <c r="I1229" s="528"/>
      <c r="K1229" s="304"/>
    </row>
    <row r="1230" spans="1:11" ht="15" customHeight="1" x14ac:dyDescent="0.35">
      <c r="E1230" s="535"/>
      <c r="F1230" s="528"/>
      <c r="G1230" s="528"/>
      <c r="H1230" s="528"/>
      <c r="I1230" s="528"/>
      <c r="K1230" s="304"/>
    </row>
    <row r="1231" spans="1:11" ht="15" customHeight="1" x14ac:dyDescent="0.35">
      <c r="E1231" s="535"/>
      <c r="F1231" s="528"/>
      <c r="G1231" s="528"/>
      <c r="H1231" s="528"/>
      <c r="I1231" s="528"/>
      <c r="K1231" s="304"/>
    </row>
    <row r="1232" spans="1:11" ht="15" customHeight="1" x14ac:dyDescent="0.35">
      <c r="E1232" s="535"/>
      <c r="F1232" s="528"/>
      <c r="G1232" s="528"/>
      <c r="H1232" s="528"/>
      <c r="I1232" s="528"/>
      <c r="K1232" s="304"/>
    </row>
    <row r="1233" spans="1:11" ht="15" customHeight="1" x14ac:dyDescent="0.35">
      <c r="A1233" s="300"/>
      <c r="E1233" s="535"/>
      <c r="F1233" s="516"/>
      <c r="G1233" s="516"/>
      <c r="H1233" s="516"/>
      <c r="I1233" s="516"/>
      <c r="K1233" s="304"/>
    </row>
    <row r="1234" spans="1:11" ht="15" customHeight="1" x14ac:dyDescent="0.35">
      <c r="A1234" s="300"/>
      <c r="E1234" s="535"/>
      <c r="F1234" s="516"/>
      <c r="G1234" s="516"/>
      <c r="H1234" s="516"/>
      <c r="I1234" s="516"/>
      <c r="K1234" s="304"/>
    </row>
    <row r="1235" spans="1:11" ht="15" customHeight="1" x14ac:dyDescent="0.35">
      <c r="A1235" s="300"/>
      <c r="B1235" s="300"/>
      <c r="C1235" s="537"/>
      <c r="D1235" s="537"/>
      <c r="E1235" s="550"/>
      <c r="F1235" s="516"/>
      <c r="G1235" s="516"/>
      <c r="H1235" s="516"/>
      <c r="I1235" s="528"/>
      <c r="K1235" s="304"/>
    </row>
    <row r="1236" spans="1:11" ht="15" customHeight="1" x14ac:dyDescent="0.35">
      <c r="A1236" s="300"/>
      <c r="E1236" s="535"/>
      <c r="F1236" s="516"/>
      <c r="G1236" s="516"/>
      <c r="H1236" s="516"/>
      <c r="I1236" s="516"/>
      <c r="K1236" s="304"/>
    </row>
    <row r="1237" spans="1:11" ht="15" customHeight="1" x14ac:dyDescent="0.35">
      <c r="A1237" s="300"/>
      <c r="E1237" s="535"/>
      <c r="F1237" s="516"/>
      <c r="G1237" s="516"/>
      <c r="H1237" s="516"/>
      <c r="I1237" s="516"/>
      <c r="K1237" s="304"/>
    </row>
    <row r="1238" spans="1:11" ht="15" customHeight="1" x14ac:dyDescent="0.35">
      <c r="A1238" s="300"/>
      <c r="E1238" s="535"/>
      <c r="F1238" s="528"/>
      <c r="G1238" s="516"/>
      <c r="H1238" s="516"/>
      <c r="I1238" s="528"/>
      <c r="K1238" s="304"/>
    </row>
    <row r="1239" spans="1:11" ht="15" customHeight="1" x14ac:dyDescent="0.35">
      <c r="A1239" s="300"/>
      <c r="B1239" s="300"/>
      <c r="C1239" s="537"/>
      <c r="D1239" s="537"/>
      <c r="E1239" s="550"/>
      <c r="F1239" s="516"/>
      <c r="G1239" s="516"/>
      <c r="H1239" s="516"/>
      <c r="I1239" s="528"/>
      <c r="K1239" s="304"/>
    </row>
    <row r="1240" spans="1:11" ht="15" customHeight="1" x14ac:dyDescent="0.35">
      <c r="A1240" s="300"/>
      <c r="B1240" s="300"/>
      <c r="C1240" s="537"/>
      <c r="D1240" s="537"/>
      <c r="E1240" s="550"/>
      <c r="F1240" s="516"/>
      <c r="G1240" s="516"/>
      <c r="H1240" s="516"/>
      <c r="I1240" s="528"/>
      <c r="K1240" s="304"/>
    </row>
    <row r="1241" spans="1:11" ht="15" customHeight="1" x14ac:dyDescent="0.35">
      <c r="A1241" s="300"/>
      <c r="B1241" s="300"/>
      <c r="C1241" s="537"/>
      <c r="D1241" s="537"/>
      <c r="E1241" s="550"/>
      <c r="F1241" s="516"/>
      <c r="G1241" s="516"/>
      <c r="H1241" s="516"/>
      <c r="I1241" s="528"/>
      <c r="K1241" s="304"/>
    </row>
    <row r="1242" spans="1:11" ht="15" customHeight="1" x14ac:dyDescent="0.35">
      <c r="A1242" s="300"/>
      <c r="B1242" s="300"/>
      <c r="C1242" s="537"/>
      <c r="D1242" s="537"/>
      <c r="E1242" s="550"/>
      <c r="F1242" s="516"/>
      <c r="G1242" s="516"/>
      <c r="H1242" s="516"/>
      <c r="I1242" s="528"/>
      <c r="K1242" s="304"/>
    </row>
    <row r="1243" spans="1:11" ht="15" customHeight="1" x14ac:dyDescent="0.35">
      <c r="A1243" s="300"/>
      <c r="B1243" s="300"/>
      <c r="C1243" s="537"/>
      <c r="D1243" s="537"/>
      <c r="E1243" s="550"/>
      <c r="F1243" s="516"/>
      <c r="G1243" s="516"/>
      <c r="H1243" s="516"/>
      <c r="I1243" s="528"/>
      <c r="K1243" s="304"/>
    </row>
    <row r="1244" spans="1:11" ht="15" customHeight="1" x14ac:dyDescent="0.35">
      <c r="A1244" s="300"/>
      <c r="B1244" s="300"/>
      <c r="C1244" s="537"/>
      <c r="D1244" s="537"/>
      <c r="E1244" s="550"/>
      <c r="F1244" s="516"/>
      <c r="G1244" s="516"/>
      <c r="H1244" s="516"/>
      <c r="I1244" s="528"/>
      <c r="K1244" s="304"/>
    </row>
    <row r="1245" spans="1:11" ht="15" customHeight="1" x14ac:dyDescent="0.35">
      <c r="A1245" s="300"/>
      <c r="E1245" s="535"/>
      <c r="F1245" s="528"/>
      <c r="G1245" s="516"/>
      <c r="H1245" s="516"/>
      <c r="I1245" s="528"/>
      <c r="K1245" s="304"/>
    </row>
    <row r="1246" spans="1:11" ht="15" customHeight="1" x14ac:dyDescent="0.35">
      <c r="A1246" s="300"/>
      <c r="E1246" s="535"/>
      <c r="F1246" s="528"/>
      <c r="G1246" s="516"/>
      <c r="H1246" s="516"/>
      <c r="I1246" s="528"/>
      <c r="K1246" s="304"/>
    </row>
    <row r="1247" spans="1:11" ht="15" customHeight="1" x14ac:dyDescent="0.35">
      <c r="A1247" s="300"/>
      <c r="E1247" s="535"/>
      <c r="F1247" s="528"/>
      <c r="G1247" s="516"/>
      <c r="H1247" s="516"/>
      <c r="I1247" s="528"/>
      <c r="K1247" s="304"/>
    </row>
    <row r="1248" spans="1:11" ht="15" customHeight="1" x14ac:dyDescent="0.35">
      <c r="A1248" s="300"/>
      <c r="E1248" s="535"/>
      <c r="F1248" s="528"/>
      <c r="G1248" s="516"/>
      <c r="H1248" s="516"/>
      <c r="I1248" s="528"/>
      <c r="K1248" s="304"/>
    </row>
    <row r="1249" spans="1:11" ht="15" customHeight="1" x14ac:dyDescent="0.35">
      <c r="A1249" s="300"/>
      <c r="E1249" s="535"/>
      <c r="F1249" s="528"/>
      <c r="G1249" s="516"/>
      <c r="H1249" s="516"/>
      <c r="I1249" s="528"/>
      <c r="K1249" s="304"/>
    </row>
    <row r="1250" spans="1:11" ht="15" customHeight="1" x14ac:dyDescent="0.35">
      <c r="A1250" s="300"/>
      <c r="E1250" s="535"/>
      <c r="F1250" s="528"/>
      <c r="G1250" s="516"/>
      <c r="H1250" s="516"/>
      <c r="I1250" s="528"/>
      <c r="K1250" s="304"/>
    </row>
    <row r="1251" spans="1:11" ht="15" customHeight="1" x14ac:dyDescent="0.35">
      <c r="A1251" s="300"/>
      <c r="B1251" s="300"/>
      <c r="C1251" s="537"/>
      <c r="D1251" s="537"/>
      <c r="E1251" s="550"/>
      <c r="F1251" s="516"/>
      <c r="G1251" s="516"/>
      <c r="H1251" s="516"/>
      <c r="I1251" s="528"/>
      <c r="K1251" s="304"/>
    </row>
    <row r="1252" spans="1:11" ht="15" customHeight="1" x14ac:dyDescent="0.35">
      <c r="A1252" s="300"/>
      <c r="B1252" s="300"/>
      <c r="C1252" s="537"/>
      <c r="D1252" s="537"/>
      <c r="E1252" s="550"/>
      <c r="F1252" s="516"/>
      <c r="G1252" s="516"/>
      <c r="H1252" s="516"/>
      <c r="I1252" s="528"/>
      <c r="K1252" s="304"/>
    </row>
    <row r="1253" spans="1:11" ht="15" customHeight="1" x14ac:dyDescent="0.35">
      <c r="E1253" s="535"/>
      <c r="F1253" s="528"/>
      <c r="G1253" s="528"/>
      <c r="H1253" s="528"/>
      <c r="I1253" s="528"/>
      <c r="K1253" s="304"/>
    </row>
    <row r="1254" spans="1:11" ht="15" customHeight="1" x14ac:dyDescent="0.35">
      <c r="E1254" s="535"/>
      <c r="F1254" s="528"/>
      <c r="G1254" s="528"/>
      <c r="H1254" s="528"/>
      <c r="I1254" s="528"/>
      <c r="K1254" s="304"/>
    </row>
    <row r="1255" spans="1:11" ht="15" customHeight="1" x14ac:dyDescent="0.35">
      <c r="E1255" s="535"/>
      <c r="F1255" s="528"/>
      <c r="G1255" s="528"/>
      <c r="H1255" s="528"/>
      <c r="I1255" s="528"/>
      <c r="K1255" s="304"/>
    </row>
    <row r="1256" spans="1:11" ht="15" customHeight="1" x14ac:dyDescent="0.35">
      <c r="E1256" s="535"/>
      <c r="F1256" s="528"/>
      <c r="G1256" s="528"/>
      <c r="H1256" s="528"/>
      <c r="I1256" s="528"/>
      <c r="K1256" s="304"/>
    </row>
    <row r="1257" spans="1:11" ht="15" customHeight="1" x14ac:dyDescent="0.35">
      <c r="E1257" s="535"/>
      <c r="F1257" s="528"/>
      <c r="G1257" s="528"/>
      <c r="H1257" s="528"/>
      <c r="I1257" s="528"/>
      <c r="K1257" s="304"/>
    </row>
    <row r="1258" spans="1:11" ht="15" customHeight="1" x14ac:dyDescent="0.35">
      <c r="E1258" s="535"/>
      <c r="F1258" s="528"/>
      <c r="G1258" s="528"/>
      <c r="H1258" s="528"/>
      <c r="I1258" s="528"/>
      <c r="K1258" s="304"/>
    </row>
    <row r="1259" spans="1:11" ht="15" customHeight="1" x14ac:dyDescent="0.35">
      <c r="A1259" s="300"/>
      <c r="B1259" s="300"/>
      <c r="C1259" s="537"/>
      <c r="D1259" s="537"/>
      <c r="E1259" s="550"/>
      <c r="F1259" s="516"/>
      <c r="G1259" s="516"/>
      <c r="H1259" s="516"/>
      <c r="I1259" s="516"/>
      <c r="K1259" s="304"/>
    </row>
    <row r="1260" spans="1:11" ht="15" customHeight="1" x14ac:dyDescent="0.35">
      <c r="A1260" s="300"/>
      <c r="B1260" s="300"/>
      <c r="C1260" s="537"/>
      <c r="D1260" s="537"/>
      <c r="E1260" s="550"/>
      <c r="F1260" s="516"/>
      <c r="G1260" s="516"/>
      <c r="H1260" s="516"/>
      <c r="I1260" s="516"/>
      <c r="K1260" s="304"/>
    </row>
    <row r="1261" spans="1:11" ht="15" customHeight="1" x14ac:dyDescent="0.35">
      <c r="A1261" s="300"/>
      <c r="B1261" s="300"/>
      <c r="C1261" s="537"/>
      <c r="D1261" s="537"/>
      <c r="E1261" s="550"/>
      <c r="F1261" s="516"/>
      <c r="G1261" s="516"/>
      <c r="H1261" s="516"/>
      <c r="I1261" s="516"/>
      <c r="K1261" s="304"/>
    </row>
    <row r="1262" spans="1:11" ht="15" customHeight="1" x14ac:dyDescent="0.35">
      <c r="A1262" s="300"/>
      <c r="B1262" s="300"/>
      <c r="C1262" s="537"/>
      <c r="D1262" s="537"/>
      <c r="E1262" s="550"/>
      <c r="F1262" s="516"/>
      <c r="G1262" s="516"/>
      <c r="H1262" s="516"/>
      <c r="I1262" s="516"/>
      <c r="K1262" s="304"/>
    </row>
    <row r="1263" spans="1:11" ht="15" customHeight="1" x14ac:dyDescent="0.35">
      <c r="A1263" s="300"/>
      <c r="B1263" s="300"/>
      <c r="C1263" s="537"/>
      <c r="D1263" s="537"/>
      <c r="E1263" s="550"/>
      <c r="F1263" s="516"/>
      <c r="G1263" s="516"/>
      <c r="H1263" s="516"/>
      <c r="I1263" s="516"/>
      <c r="K1263" s="304"/>
    </row>
    <row r="1264" spans="1:11" ht="15" customHeight="1" x14ac:dyDescent="0.35">
      <c r="E1264" s="535"/>
      <c r="F1264" s="528"/>
      <c r="G1264" s="528"/>
      <c r="H1264" s="528"/>
      <c r="I1264" s="528"/>
      <c r="K1264" s="304"/>
    </row>
    <row r="1265" spans="1:11" ht="15" customHeight="1" x14ac:dyDescent="0.35">
      <c r="C1265" s="537"/>
      <c r="D1265" s="537"/>
      <c r="E1265" s="535"/>
      <c r="F1265" s="528"/>
      <c r="G1265" s="528"/>
      <c r="H1265" s="528"/>
      <c r="I1265" s="528"/>
      <c r="K1265" s="304"/>
    </row>
    <row r="1266" spans="1:11" ht="15" customHeight="1" x14ac:dyDescent="0.35">
      <c r="E1266" s="535"/>
      <c r="F1266" s="528"/>
      <c r="G1266" s="528"/>
      <c r="H1266" s="528"/>
      <c r="I1266" s="528"/>
      <c r="K1266" s="304"/>
    </row>
    <row r="1267" spans="1:11" ht="15" customHeight="1" x14ac:dyDescent="0.35">
      <c r="E1267" s="535"/>
      <c r="F1267" s="528"/>
      <c r="G1267" s="528"/>
      <c r="H1267" s="528"/>
      <c r="I1267" s="528"/>
      <c r="K1267" s="304"/>
    </row>
    <row r="1268" spans="1:11" ht="15" customHeight="1" x14ac:dyDescent="0.35">
      <c r="E1268" s="535"/>
      <c r="F1268" s="528"/>
      <c r="G1268" s="528"/>
      <c r="H1268" s="528"/>
      <c r="I1268" s="528"/>
      <c r="K1268" s="304"/>
    </row>
    <row r="1269" spans="1:11" ht="15" customHeight="1" x14ac:dyDescent="0.35">
      <c r="E1269" s="535"/>
      <c r="F1269" s="528"/>
      <c r="G1269" s="528"/>
      <c r="H1269" s="528"/>
      <c r="I1269" s="528"/>
      <c r="K1269" s="304"/>
    </row>
    <row r="1270" spans="1:11" ht="15" customHeight="1" x14ac:dyDescent="0.35">
      <c r="E1270" s="535"/>
      <c r="F1270" s="528"/>
      <c r="G1270" s="528"/>
      <c r="H1270" s="528"/>
      <c r="I1270" s="528"/>
      <c r="K1270" s="304"/>
    </row>
    <row r="1271" spans="1:11" ht="15" customHeight="1" x14ac:dyDescent="0.35">
      <c r="E1271" s="535"/>
      <c r="F1271" s="528"/>
      <c r="G1271" s="528"/>
      <c r="H1271" s="528"/>
      <c r="I1271" s="528"/>
      <c r="K1271" s="304"/>
    </row>
    <row r="1272" spans="1:11" ht="15" customHeight="1" x14ac:dyDescent="0.35">
      <c r="A1272" s="300"/>
      <c r="E1272" s="535"/>
      <c r="F1272" s="516"/>
      <c r="G1272" s="516"/>
      <c r="H1272" s="516"/>
      <c r="I1272" s="516"/>
      <c r="K1272" s="304"/>
    </row>
    <row r="1273" spans="1:11" ht="15" customHeight="1" x14ac:dyDescent="0.35">
      <c r="A1273" s="300"/>
      <c r="E1273" s="535"/>
      <c r="F1273" s="516"/>
      <c r="G1273" s="516"/>
      <c r="H1273" s="516"/>
      <c r="I1273" s="516"/>
      <c r="K1273" s="304"/>
    </row>
    <row r="1274" spans="1:11" ht="15" customHeight="1" x14ac:dyDescent="0.35">
      <c r="A1274" s="300"/>
      <c r="E1274" s="535"/>
      <c r="F1274" s="516"/>
      <c r="G1274" s="516"/>
      <c r="H1274" s="516"/>
      <c r="I1274" s="516"/>
      <c r="K1274" s="304"/>
    </row>
    <row r="1275" spans="1:11" ht="15" customHeight="1" x14ac:dyDescent="0.35">
      <c r="A1275" s="300"/>
      <c r="E1275" s="535"/>
      <c r="F1275" s="516"/>
      <c r="G1275" s="516"/>
      <c r="H1275" s="516"/>
      <c r="I1275" s="516"/>
      <c r="K1275" s="304"/>
    </row>
    <row r="1276" spans="1:11" ht="15" customHeight="1" x14ac:dyDescent="0.35">
      <c r="A1276" s="300"/>
      <c r="E1276" s="535"/>
      <c r="F1276" s="516"/>
      <c r="G1276" s="516"/>
      <c r="H1276" s="516"/>
      <c r="I1276" s="516"/>
      <c r="K1276" s="304"/>
    </row>
    <row r="1277" spans="1:11" ht="15" customHeight="1" x14ac:dyDescent="0.35">
      <c r="E1277" s="535"/>
      <c r="F1277" s="528"/>
      <c r="G1277" s="528"/>
      <c r="H1277" s="528"/>
      <c r="I1277" s="528"/>
      <c r="K1277" s="304"/>
    </row>
    <row r="1278" spans="1:11" ht="15" customHeight="1" x14ac:dyDescent="0.35">
      <c r="E1278" s="535"/>
      <c r="F1278" s="528"/>
      <c r="G1278" s="528"/>
      <c r="H1278" s="528"/>
      <c r="I1278" s="528"/>
      <c r="K1278" s="304"/>
    </row>
    <row r="1279" spans="1:11" ht="15" customHeight="1" x14ac:dyDescent="0.35">
      <c r="E1279" s="535"/>
      <c r="F1279" s="528"/>
      <c r="G1279" s="528"/>
      <c r="H1279" s="528"/>
      <c r="I1279" s="528"/>
      <c r="K1279" s="304"/>
    </row>
    <row r="1280" spans="1:11" ht="15" customHeight="1" x14ac:dyDescent="0.35">
      <c r="A1280" s="300"/>
      <c r="B1280" s="300"/>
      <c r="C1280" s="537"/>
      <c r="D1280" s="537"/>
      <c r="E1280" s="550"/>
      <c r="F1280" s="516"/>
      <c r="G1280" s="516"/>
      <c r="H1280" s="516"/>
      <c r="I1280" s="516"/>
      <c r="K1280" s="304"/>
    </row>
    <row r="1281" spans="1:11" ht="15" customHeight="1" x14ac:dyDescent="0.35">
      <c r="A1281" s="300"/>
      <c r="B1281" s="300"/>
      <c r="C1281" s="537"/>
      <c r="D1281" s="537"/>
      <c r="E1281" s="550"/>
      <c r="F1281" s="516"/>
      <c r="G1281" s="516"/>
      <c r="H1281" s="516"/>
      <c r="I1281" s="516"/>
      <c r="K1281" s="304"/>
    </row>
    <row r="1282" spans="1:11" ht="15" customHeight="1" x14ac:dyDescent="0.35">
      <c r="A1282" s="300"/>
      <c r="E1282" s="535"/>
      <c r="F1282" s="516"/>
      <c r="G1282" s="516"/>
      <c r="H1282" s="516"/>
      <c r="I1282" s="516"/>
      <c r="K1282" s="304"/>
    </row>
    <row r="1283" spans="1:11" ht="15" customHeight="1" x14ac:dyDescent="0.35">
      <c r="A1283" s="300"/>
      <c r="E1283" s="535"/>
      <c r="F1283" s="516"/>
      <c r="G1283" s="516"/>
      <c r="H1283" s="516"/>
      <c r="I1283" s="516"/>
      <c r="K1283" s="304"/>
    </row>
    <row r="1284" spans="1:11" ht="15" customHeight="1" x14ac:dyDescent="0.35">
      <c r="A1284" s="300"/>
      <c r="E1284" s="535"/>
      <c r="F1284" s="516"/>
      <c r="G1284" s="516"/>
      <c r="H1284" s="516"/>
      <c r="I1284" s="516"/>
      <c r="K1284" s="304"/>
    </row>
    <row r="1285" spans="1:11" ht="15" customHeight="1" x14ac:dyDescent="0.35">
      <c r="A1285" s="300"/>
      <c r="E1285" s="535"/>
      <c r="F1285" s="516"/>
      <c r="G1285" s="516"/>
      <c r="H1285" s="516"/>
      <c r="I1285" s="516"/>
      <c r="K1285" s="304"/>
    </row>
    <row r="1286" spans="1:11" ht="15" customHeight="1" x14ac:dyDescent="0.35">
      <c r="A1286" s="300"/>
      <c r="E1286" s="535"/>
      <c r="F1286" s="516"/>
      <c r="G1286" s="516"/>
      <c r="H1286" s="516"/>
      <c r="I1286" s="516"/>
      <c r="K1286" s="304"/>
    </row>
    <row r="1287" spans="1:11" ht="15" customHeight="1" x14ac:dyDescent="0.35">
      <c r="A1287" s="300"/>
      <c r="E1287" s="535"/>
      <c r="F1287" s="528"/>
      <c r="G1287" s="516"/>
      <c r="H1287" s="516"/>
      <c r="I1287" s="528"/>
      <c r="K1287" s="304"/>
    </row>
    <row r="1288" spans="1:11" ht="15" customHeight="1" x14ac:dyDescent="0.35">
      <c r="A1288" s="300"/>
      <c r="E1288" s="535"/>
      <c r="F1288" s="528"/>
      <c r="G1288" s="516"/>
      <c r="H1288" s="516"/>
      <c r="I1288" s="528"/>
      <c r="K1288" s="304"/>
    </row>
    <row r="1289" spans="1:11" ht="15" customHeight="1" x14ac:dyDescent="0.35">
      <c r="A1289" s="300"/>
      <c r="E1289" s="535"/>
      <c r="F1289" s="528"/>
      <c r="G1289" s="516"/>
      <c r="H1289" s="516"/>
      <c r="I1289" s="528"/>
      <c r="K1289" s="304"/>
    </row>
    <row r="1290" spans="1:11" ht="15" customHeight="1" x14ac:dyDescent="0.35">
      <c r="A1290" s="300"/>
      <c r="E1290" s="535"/>
      <c r="F1290" s="528"/>
      <c r="G1290" s="516"/>
      <c r="H1290" s="516"/>
      <c r="I1290" s="528"/>
      <c r="K1290" s="304"/>
    </row>
    <row r="1291" spans="1:11" ht="15" customHeight="1" x14ac:dyDescent="0.35">
      <c r="A1291" s="300"/>
      <c r="E1291" s="535"/>
      <c r="F1291" s="528"/>
      <c r="G1291" s="516"/>
      <c r="H1291" s="516"/>
      <c r="I1291" s="528"/>
      <c r="K1291" s="304"/>
    </row>
    <row r="1292" spans="1:11" ht="15" customHeight="1" x14ac:dyDescent="0.35">
      <c r="A1292" s="300"/>
      <c r="E1292" s="535"/>
      <c r="F1292" s="528"/>
      <c r="G1292" s="516"/>
      <c r="H1292" s="516"/>
      <c r="I1292" s="528"/>
      <c r="K1292" s="304"/>
    </row>
    <row r="1293" spans="1:11" ht="15" customHeight="1" x14ac:dyDescent="0.35">
      <c r="A1293" s="300"/>
      <c r="E1293" s="535"/>
      <c r="F1293" s="528"/>
      <c r="G1293" s="516"/>
      <c r="H1293" s="516"/>
      <c r="I1293" s="528"/>
      <c r="K1293" s="304"/>
    </row>
    <row r="1294" spans="1:11" ht="15" customHeight="1" x14ac:dyDescent="0.35">
      <c r="A1294" s="300"/>
      <c r="E1294" s="535"/>
      <c r="F1294" s="528"/>
      <c r="G1294" s="516"/>
      <c r="H1294" s="516"/>
      <c r="I1294" s="528"/>
      <c r="K1294" s="304"/>
    </row>
    <row r="1295" spans="1:11" ht="15" customHeight="1" x14ac:dyDescent="0.35">
      <c r="A1295" s="300"/>
      <c r="E1295" s="535"/>
      <c r="F1295" s="528"/>
      <c r="G1295" s="516"/>
      <c r="H1295" s="516"/>
      <c r="I1295" s="528"/>
      <c r="K1295" s="304"/>
    </row>
    <row r="1296" spans="1:11" ht="15" customHeight="1" x14ac:dyDescent="0.35">
      <c r="A1296" s="300"/>
      <c r="E1296" s="535"/>
      <c r="F1296" s="528"/>
      <c r="G1296" s="516"/>
      <c r="H1296" s="516"/>
      <c r="I1296" s="528"/>
      <c r="K1296" s="304"/>
    </row>
    <row r="1297" spans="1:11" ht="15" customHeight="1" x14ac:dyDescent="0.35">
      <c r="A1297" s="300"/>
      <c r="E1297" s="535"/>
      <c r="F1297" s="528"/>
      <c r="G1297" s="516"/>
      <c r="H1297" s="516"/>
      <c r="I1297" s="528"/>
      <c r="K1297" s="304"/>
    </row>
    <row r="1298" spans="1:11" ht="15" customHeight="1" x14ac:dyDescent="0.35">
      <c r="A1298" s="300"/>
      <c r="E1298" s="535"/>
      <c r="F1298" s="528"/>
      <c r="G1298" s="516"/>
      <c r="H1298" s="516"/>
      <c r="I1298" s="528"/>
      <c r="K1298" s="304"/>
    </row>
    <row r="1299" spans="1:11" ht="15" customHeight="1" x14ac:dyDescent="0.35">
      <c r="A1299" s="300"/>
      <c r="B1299" s="300"/>
      <c r="C1299" s="537"/>
      <c r="D1299" s="537"/>
      <c r="E1299" s="550"/>
      <c r="F1299" s="516"/>
      <c r="G1299" s="516"/>
      <c r="H1299" s="516"/>
      <c r="I1299" s="528"/>
      <c r="K1299" s="304"/>
    </row>
    <row r="1300" spans="1:11" ht="15" customHeight="1" x14ac:dyDescent="0.35">
      <c r="A1300" s="300"/>
      <c r="B1300" s="300"/>
      <c r="C1300" s="537"/>
      <c r="D1300" s="537"/>
      <c r="E1300" s="550"/>
      <c r="F1300" s="516"/>
      <c r="G1300" s="516"/>
      <c r="H1300" s="516"/>
      <c r="I1300" s="528"/>
      <c r="K1300" s="304"/>
    </row>
    <row r="1301" spans="1:11" ht="15" customHeight="1" x14ac:dyDescent="0.35">
      <c r="E1301" s="535"/>
      <c r="F1301" s="528"/>
      <c r="G1301" s="528"/>
      <c r="H1301" s="528"/>
      <c r="I1301" s="528"/>
      <c r="K1301" s="304"/>
    </row>
    <row r="1302" spans="1:11" ht="15" customHeight="1" x14ac:dyDescent="0.35">
      <c r="E1302" s="535"/>
      <c r="F1302" s="528"/>
      <c r="G1302" s="528"/>
      <c r="H1302" s="528"/>
      <c r="I1302" s="528"/>
      <c r="K1302" s="304"/>
    </row>
    <row r="1303" spans="1:11" ht="15" customHeight="1" x14ac:dyDescent="0.35">
      <c r="E1303" s="535"/>
      <c r="F1303" s="528"/>
      <c r="G1303" s="528"/>
      <c r="H1303" s="528"/>
      <c r="I1303" s="528"/>
      <c r="K1303" s="304"/>
    </row>
    <row r="1304" spans="1:11" ht="15" customHeight="1" x14ac:dyDescent="0.35">
      <c r="E1304" s="535"/>
      <c r="F1304" s="528"/>
      <c r="G1304" s="528"/>
      <c r="H1304" s="528"/>
      <c r="I1304" s="528"/>
      <c r="K1304" s="304"/>
    </row>
    <row r="1305" spans="1:11" ht="15" customHeight="1" x14ac:dyDescent="0.35">
      <c r="F1305" s="528"/>
      <c r="G1305" s="528"/>
      <c r="H1305" s="528"/>
      <c r="I1305" s="528"/>
      <c r="K1305" s="304"/>
    </row>
    <row r="1306" spans="1:11" ht="15" customHeight="1" x14ac:dyDescent="0.35">
      <c r="F1306" s="528"/>
      <c r="G1306" s="528"/>
      <c r="H1306" s="528"/>
      <c r="I1306" s="528"/>
      <c r="K1306" s="304"/>
    </row>
    <row r="1307" spans="1:11" ht="15" customHeight="1" x14ac:dyDescent="0.35">
      <c r="A1307" s="300"/>
      <c r="B1307" s="300"/>
      <c r="C1307" s="537"/>
      <c r="D1307" s="537"/>
      <c r="E1307" s="475"/>
      <c r="F1307" s="516"/>
      <c r="G1307" s="516"/>
      <c r="H1307" s="516"/>
      <c r="I1307" s="516"/>
      <c r="K1307" s="304"/>
    </row>
    <row r="1308" spans="1:11" ht="15" customHeight="1" x14ac:dyDescent="0.35">
      <c r="A1308" s="300"/>
      <c r="B1308" s="300"/>
      <c r="C1308" s="537"/>
      <c r="D1308" s="537"/>
      <c r="E1308" s="475"/>
      <c r="F1308" s="516"/>
      <c r="G1308" s="516"/>
      <c r="H1308" s="516"/>
      <c r="I1308" s="516"/>
      <c r="K1308" s="304"/>
    </row>
    <row r="1309" spans="1:11" ht="15" customHeight="1" x14ac:dyDescent="0.35">
      <c r="A1309" s="300"/>
      <c r="B1309" s="300"/>
      <c r="C1309" s="537"/>
      <c r="D1309" s="537"/>
      <c r="E1309" s="475"/>
      <c r="F1309" s="516"/>
      <c r="G1309" s="516"/>
      <c r="H1309" s="516"/>
      <c r="I1309" s="516"/>
      <c r="K1309" s="304"/>
    </row>
    <row r="1310" spans="1:11" ht="15" customHeight="1" x14ac:dyDescent="0.35">
      <c r="A1310" s="300"/>
      <c r="B1310" s="300"/>
      <c r="C1310" s="537"/>
      <c r="D1310" s="537"/>
      <c r="E1310" s="475"/>
      <c r="F1310" s="516"/>
      <c r="G1310" s="516"/>
      <c r="H1310" s="516"/>
      <c r="I1310" s="516"/>
      <c r="K1310" s="304"/>
    </row>
    <row r="1311" spans="1:11" ht="15" customHeight="1" x14ac:dyDescent="0.35">
      <c r="F1311" s="528"/>
      <c r="G1311" s="528"/>
      <c r="H1311" s="528"/>
      <c r="I1311" s="528"/>
      <c r="K1311" s="304"/>
    </row>
    <row r="1312" spans="1:11" ht="15" customHeight="1" x14ac:dyDescent="0.35">
      <c r="A1312" s="300"/>
      <c r="F1312" s="528"/>
      <c r="G1312" s="528"/>
      <c r="H1312" s="528"/>
      <c r="I1312" s="528"/>
      <c r="K1312" s="304"/>
    </row>
    <row r="1313" spans="1:11" ht="15" customHeight="1" x14ac:dyDescent="0.35">
      <c r="C1313" s="537"/>
      <c r="D1313" s="537"/>
      <c r="E1313" s="535"/>
      <c r="F1313" s="528"/>
      <c r="G1313" s="528"/>
      <c r="H1313" s="528"/>
      <c r="I1313" s="528"/>
      <c r="K1313" s="304"/>
    </row>
    <row r="1314" spans="1:11" ht="15" customHeight="1" x14ac:dyDescent="0.35">
      <c r="C1314" s="537"/>
      <c r="D1314" s="537"/>
      <c r="E1314" s="535"/>
      <c r="F1314" s="528"/>
      <c r="G1314" s="528"/>
      <c r="H1314" s="528"/>
      <c r="I1314" s="528"/>
      <c r="K1314" s="304"/>
    </row>
    <row r="1315" spans="1:11" ht="15" customHeight="1" x14ac:dyDescent="0.35">
      <c r="C1315" s="537"/>
      <c r="D1315" s="537"/>
      <c r="E1315" s="535"/>
      <c r="F1315" s="528"/>
      <c r="G1315" s="528"/>
      <c r="H1315" s="528"/>
      <c r="I1315" s="528"/>
      <c r="K1315" s="304"/>
    </row>
    <row r="1316" spans="1:11" ht="15" customHeight="1" x14ac:dyDescent="0.35">
      <c r="E1316" s="535"/>
      <c r="F1316" s="528"/>
      <c r="G1316" s="528"/>
      <c r="H1316" s="528"/>
      <c r="I1316" s="528"/>
    </row>
    <row r="1317" spans="1:11" ht="15" customHeight="1" x14ac:dyDescent="0.35">
      <c r="E1317" s="535"/>
      <c r="F1317" s="528"/>
      <c r="G1317" s="528"/>
      <c r="H1317" s="528"/>
      <c r="I1317" s="528"/>
    </row>
    <row r="1318" spans="1:11" ht="15" customHeight="1" x14ac:dyDescent="0.35">
      <c r="E1318" s="535"/>
      <c r="F1318" s="528"/>
      <c r="G1318" s="528"/>
      <c r="H1318" s="528"/>
      <c r="I1318" s="528"/>
    </row>
    <row r="1319" spans="1:11" ht="15" customHeight="1" x14ac:dyDescent="0.35">
      <c r="E1319" s="535"/>
      <c r="F1319" s="528"/>
      <c r="G1319" s="528"/>
      <c r="H1319" s="528"/>
      <c r="I1319" s="528"/>
    </row>
    <row r="1320" spans="1:11" ht="15" customHeight="1" x14ac:dyDescent="0.35">
      <c r="E1320" s="535"/>
      <c r="F1320" s="528"/>
      <c r="G1320" s="528"/>
      <c r="H1320" s="528"/>
      <c r="I1320" s="528"/>
    </row>
    <row r="1321" spans="1:11" ht="15" customHeight="1" x14ac:dyDescent="0.35">
      <c r="F1321" s="528"/>
      <c r="G1321" s="528"/>
      <c r="H1321" s="528"/>
      <c r="I1321" s="528"/>
    </row>
    <row r="1322" spans="1:11" ht="15" customHeight="1" x14ac:dyDescent="0.35">
      <c r="A1322" s="300"/>
      <c r="F1322" s="516"/>
      <c r="G1322" s="516"/>
      <c r="H1322" s="516"/>
      <c r="I1322" s="516"/>
    </row>
    <row r="1323" spans="1:11" ht="15" customHeight="1" x14ac:dyDescent="0.35">
      <c r="A1323" s="300"/>
      <c r="F1323" s="516"/>
      <c r="G1323" s="516"/>
      <c r="H1323" s="516"/>
      <c r="I1323" s="516"/>
    </row>
    <row r="1324" spans="1:11" ht="15" customHeight="1" x14ac:dyDescent="0.35">
      <c r="A1324" s="300"/>
      <c r="F1324" s="516"/>
      <c r="G1324" s="516"/>
      <c r="H1324" s="516"/>
      <c r="I1324" s="516"/>
    </row>
    <row r="1325" spans="1:11" ht="15" customHeight="1" x14ac:dyDescent="0.35">
      <c r="A1325" s="300"/>
      <c r="F1325" s="516"/>
      <c r="G1325" s="516"/>
      <c r="H1325" s="516"/>
      <c r="I1325" s="516"/>
    </row>
    <row r="1326" spans="1:11" ht="15" customHeight="1" x14ac:dyDescent="0.35">
      <c r="F1326" s="528"/>
      <c r="G1326" s="528"/>
      <c r="H1326" s="528"/>
      <c r="I1326" s="528"/>
      <c r="J1326" s="284"/>
      <c r="K1326" s="284"/>
    </row>
    <row r="1327" spans="1:11" ht="15" customHeight="1" x14ac:dyDescent="0.35">
      <c r="A1327" s="300"/>
      <c r="F1327" s="528"/>
      <c r="G1327" s="528"/>
      <c r="H1327" s="528"/>
      <c r="I1327" s="528"/>
      <c r="J1327" s="284"/>
      <c r="K1327" s="284"/>
    </row>
    <row r="1328" spans="1:11" ht="15" customHeight="1" x14ac:dyDescent="0.35">
      <c r="E1328" s="535"/>
      <c r="F1328" s="528"/>
      <c r="G1328" s="528"/>
      <c r="H1328" s="528"/>
      <c r="I1328" s="528"/>
      <c r="J1328" s="284"/>
      <c r="K1328" s="284"/>
    </row>
    <row r="1329" spans="1:11" ht="15" customHeight="1" x14ac:dyDescent="0.35">
      <c r="E1329" s="535"/>
      <c r="F1329" s="528"/>
      <c r="G1329" s="528"/>
      <c r="H1329" s="528"/>
      <c r="I1329" s="528"/>
      <c r="J1329" s="284"/>
      <c r="K1329" s="284"/>
    </row>
    <row r="1330" spans="1:11" ht="15" customHeight="1" x14ac:dyDescent="0.35">
      <c r="F1330" s="528"/>
      <c r="G1330" s="528"/>
      <c r="H1330" s="528"/>
      <c r="I1330" s="528"/>
      <c r="J1330" s="284"/>
      <c r="K1330" s="284"/>
    </row>
    <row r="1331" spans="1:11" ht="15" customHeight="1" x14ac:dyDescent="0.35">
      <c r="F1331" s="528"/>
      <c r="G1331" s="528"/>
      <c r="H1331" s="528"/>
      <c r="I1331" s="528"/>
      <c r="J1331" s="284"/>
      <c r="K1331" s="284"/>
    </row>
    <row r="1332" spans="1:11" ht="15" customHeight="1" x14ac:dyDescent="0.35">
      <c r="A1332" s="300"/>
      <c r="F1332" s="516"/>
      <c r="G1332" s="516"/>
      <c r="H1332" s="516"/>
      <c r="I1332" s="516"/>
      <c r="J1332" s="284"/>
      <c r="K1332" s="284"/>
    </row>
    <row r="1333" spans="1:11" ht="15" customHeight="1" x14ac:dyDescent="0.35">
      <c r="F1333" s="528"/>
      <c r="G1333" s="528"/>
      <c r="H1333" s="528"/>
      <c r="I1333" s="528"/>
      <c r="J1333" s="284"/>
      <c r="K1333" s="284"/>
    </row>
    <row r="1334" spans="1:11" ht="15" customHeight="1" x14ac:dyDescent="0.35">
      <c r="A1334" s="300"/>
      <c r="F1334" s="528"/>
      <c r="G1334" s="528"/>
      <c r="H1334" s="528"/>
      <c r="I1334" s="528"/>
      <c r="J1334" s="284"/>
      <c r="K1334" s="284"/>
    </row>
    <row r="1335" spans="1:11" ht="15" customHeight="1" x14ac:dyDescent="0.35">
      <c r="E1335" s="535"/>
      <c r="F1335" s="528"/>
      <c r="G1335" s="528"/>
      <c r="H1335" s="528"/>
      <c r="I1335" s="528"/>
      <c r="J1335" s="284"/>
      <c r="K1335" s="284"/>
    </row>
    <row r="1336" spans="1:11" ht="15" customHeight="1" x14ac:dyDescent="0.35">
      <c r="A1336" s="300"/>
      <c r="B1336" s="300"/>
      <c r="C1336" s="537"/>
      <c r="D1336" s="537"/>
      <c r="E1336" s="550"/>
      <c r="F1336" s="516"/>
      <c r="G1336" s="516"/>
      <c r="H1336" s="516"/>
      <c r="I1336" s="516"/>
      <c r="J1336" s="284"/>
      <c r="K1336" s="284"/>
    </row>
    <row r="1337" spans="1:11" ht="15" customHeight="1" x14ac:dyDescent="0.35">
      <c r="F1337" s="528"/>
      <c r="G1337" s="528"/>
      <c r="H1337" s="528"/>
      <c r="I1337" s="528"/>
      <c r="J1337" s="284"/>
      <c r="K1337" s="284"/>
    </row>
    <row r="1338" spans="1:11" ht="15" customHeight="1" x14ac:dyDescent="0.35">
      <c r="A1338" s="300"/>
      <c r="E1338" s="535"/>
      <c r="F1338" s="516"/>
      <c r="G1338" s="516"/>
      <c r="H1338" s="516"/>
      <c r="I1338" s="516"/>
      <c r="J1338" s="284"/>
      <c r="K1338" s="284"/>
    </row>
    <row r="1339" spans="1:11" ht="15" customHeight="1" x14ac:dyDescent="0.35">
      <c r="A1339" s="300"/>
      <c r="E1339" s="535"/>
      <c r="F1339" s="516"/>
      <c r="G1339" s="516"/>
      <c r="H1339" s="516"/>
      <c r="I1339" s="516"/>
      <c r="J1339" s="284"/>
      <c r="K1339" s="284"/>
    </row>
    <row r="1340" spans="1:11" ht="15" customHeight="1" x14ac:dyDescent="0.35">
      <c r="A1340" s="300"/>
      <c r="E1340" s="535"/>
      <c r="F1340" s="516"/>
      <c r="G1340" s="516"/>
      <c r="H1340" s="516"/>
      <c r="I1340" s="516"/>
      <c r="J1340" s="284"/>
      <c r="K1340" s="284"/>
    </row>
    <row r="1341" spans="1:11" ht="15" customHeight="1" x14ac:dyDescent="0.35">
      <c r="A1341" s="300"/>
      <c r="E1341" s="535"/>
      <c r="F1341" s="516"/>
      <c r="G1341" s="516"/>
      <c r="H1341" s="516"/>
      <c r="I1341" s="516"/>
      <c r="J1341" s="284"/>
      <c r="K1341" s="284"/>
    </row>
    <row r="1342" spans="1:11" ht="15" customHeight="1" x14ac:dyDescent="0.35">
      <c r="A1342" s="300"/>
      <c r="E1342" s="535"/>
      <c r="F1342" s="516"/>
      <c r="G1342" s="516"/>
      <c r="H1342" s="516"/>
      <c r="I1342" s="516"/>
      <c r="J1342" s="284"/>
      <c r="K1342" s="284"/>
    </row>
    <row r="1343" spans="1:11" ht="15" customHeight="1" x14ac:dyDescent="0.35">
      <c r="A1343" s="300"/>
      <c r="E1343" s="535"/>
      <c r="F1343" s="516"/>
      <c r="G1343" s="516"/>
      <c r="H1343" s="516"/>
      <c r="I1343" s="516"/>
      <c r="J1343" s="284"/>
      <c r="K1343" s="284"/>
    </row>
    <row r="1344" spans="1:11" ht="15" customHeight="1" x14ac:dyDescent="0.35">
      <c r="A1344" s="300"/>
      <c r="E1344" s="535"/>
      <c r="F1344" s="516"/>
      <c r="G1344" s="516"/>
      <c r="H1344" s="516"/>
      <c r="I1344" s="516"/>
      <c r="J1344" s="284"/>
      <c r="K1344" s="284"/>
    </row>
    <row r="1345" spans="1:11" ht="15" customHeight="1" x14ac:dyDescent="0.35">
      <c r="A1345" s="300"/>
      <c r="E1345" s="535"/>
      <c r="F1345" s="516"/>
      <c r="G1345" s="516"/>
      <c r="H1345" s="516"/>
      <c r="I1345" s="516"/>
      <c r="J1345" s="284"/>
      <c r="K1345" s="284"/>
    </row>
    <row r="1346" spans="1:11" ht="15" customHeight="1" x14ac:dyDescent="0.35">
      <c r="A1346" s="300"/>
      <c r="E1346" s="535"/>
      <c r="F1346" s="516"/>
      <c r="G1346" s="516"/>
      <c r="H1346" s="516"/>
      <c r="I1346" s="516"/>
      <c r="J1346" s="284"/>
      <c r="K1346" s="284"/>
    </row>
    <row r="1347" spans="1:11" ht="15" customHeight="1" x14ac:dyDescent="0.35">
      <c r="A1347" s="300"/>
      <c r="B1347" s="300"/>
      <c r="C1347" s="537"/>
      <c r="D1347" s="537"/>
      <c r="E1347" s="550"/>
      <c r="F1347" s="516"/>
      <c r="G1347" s="516"/>
      <c r="H1347" s="516"/>
      <c r="I1347" s="528"/>
      <c r="J1347" s="284"/>
      <c r="K1347" s="284"/>
    </row>
    <row r="1348" spans="1:11" ht="15" customHeight="1" x14ac:dyDescent="0.35">
      <c r="A1348" s="300"/>
      <c r="B1348" s="300"/>
      <c r="C1348" s="537"/>
      <c r="D1348" s="537"/>
      <c r="E1348" s="550"/>
      <c r="F1348" s="516"/>
      <c r="G1348" s="516"/>
      <c r="H1348" s="516"/>
      <c r="I1348" s="528"/>
      <c r="J1348" s="284"/>
      <c r="K1348" s="284"/>
    </row>
    <row r="1349" spans="1:11" ht="15" customHeight="1" x14ac:dyDescent="0.35">
      <c r="E1349" s="535"/>
      <c r="F1349" s="528"/>
      <c r="G1349" s="528"/>
      <c r="H1349" s="528"/>
      <c r="I1349" s="528"/>
      <c r="J1349" s="284"/>
      <c r="K1349" s="284"/>
    </row>
    <row r="1350" spans="1:11" ht="15" customHeight="1" x14ac:dyDescent="0.35">
      <c r="E1350" s="535"/>
      <c r="F1350" s="528"/>
      <c r="G1350" s="528"/>
      <c r="H1350" s="528"/>
      <c r="I1350" s="528"/>
      <c r="J1350" s="284"/>
      <c r="K1350" s="284"/>
    </row>
    <row r="1351" spans="1:11" ht="15" customHeight="1" x14ac:dyDescent="0.35">
      <c r="E1351" s="535"/>
      <c r="F1351" s="528"/>
      <c r="G1351" s="528"/>
      <c r="H1351" s="528"/>
      <c r="I1351" s="528"/>
      <c r="J1351" s="284"/>
      <c r="K1351" s="284"/>
    </row>
    <row r="1352" spans="1:11" ht="15" customHeight="1" x14ac:dyDescent="0.35">
      <c r="F1352" s="528"/>
      <c r="G1352" s="528"/>
      <c r="H1352" s="528"/>
      <c r="I1352" s="528"/>
      <c r="J1352" s="284"/>
      <c r="K1352" s="284"/>
    </row>
    <row r="1353" spans="1:11" ht="15" customHeight="1" x14ac:dyDescent="0.35">
      <c r="F1353" s="528"/>
      <c r="G1353" s="528"/>
      <c r="H1353" s="528"/>
      <c r="I1353" s="528"/>
      <c r="J1353" s="284"/>
      <c r="K1353" s="284"/>
    </row>
    <row r="1354" spans="1:11" ht="15" customHeight="1" x14ac:dyDescent="0.35">
      <c r="E1354" s="535"/>
      <c r="F1354" s="528"/>
      <c r="G1354" s="528"/>
      <c r="H1354" s="528"/>
      <c r="I1354" s="528"/>
      <c r="J1354" s="284"/>
      <c r="K1354" s="284"/>
    </row>
    <row r="1355" spans="1:11" ht="15" customHeight="1" x14ac:dyDescent="0.35">
      <c r="A1355" s="300"/>
      <c r="B1355" s="300"/>
      <c r="C1355" s="537"/>
      <c r="D1355" s="537"/>
      <c r="E1355" s="475"/>
      <c r="F1355" s="516"/>
      <c r="G1355" s="516"/>
      <c r="H1355" s="516"/>
      <c r="I1355" s="516"/>
      <c r="J1355" s="284"/>
      <c r="K1355" s="284"/>
    </row>
    <row r="1356" spans="1:11" ht="15" customHeight="1" x14ac:dyDescent="0.35">
      <c r="A1356" s="300"/>
      <c r="B1356" s="300"/>
      <c r="C1356" s="537"/>
      <c r="D1356" s="537"/>
      <c r="E1356" s="475"/>
      <c r="F1356" s="516"/>
      <c r="G1356" s="516"/>
      <c r="H1356" s="516"/>
      <c r="I1356" s="516"/>
      <c r="J1356" s="284"/>
      <c r="K1356" s="284"/>
    </row>
    <row r="1357" spans="1:11" ht="15" customHeight="1" x14ac:dyDescent="0.35">
      <c r="A1357" s="300"/>
      <c r="B1357" s="300"/>
      <c r="C1357" s="537"/>
      <c r="D1357" s="537"/>
      <c r="E1357" s="475"/>
      <c r="F1357" s="516"/>
      <c r="G1357" s="516"/>
      <c r="H1357" s="516"/>
      <c r="I1357" s="516"/>
      <c r="J1357" s="284"/>
      <c r="K1357" s="284"/>
    </row>
    <row r="1358" spans="1:11" ht="15" customHeight="1" x14ac:dyDescent="0.35">
      <c r="F1358" s="528"/>
      <c r="G1358" s="528"/>
      <c r="H1358" s="528"/>
      <c r="I1358" s="528"/>
      <c r="J1358" s="284"/>
      <c r="K1358" s="284"/>
    </row>
    <row r="1359" spans="1:11" ht="15" customHeight="1" x14ac:dyDescent="0.35">
      <c r="A1359" s="300"/>
      <c r="F1359" s="528"/>
      <c r="G1359" s="528"/>
      <c r="H1359" s="528"/>
      <c r="I1359" s="528"/>
      <c r="J1359" s="284"/>
      <c r="K1359" s="284"/>
    </row>
    <row r="1360" spans="1:11" ht="15" customHeight="1" x14ac:dyDescent="0.35">
      <c r="F1360" s="528"/>
      <c r="G1360" s="528"/>
      <c r="H1360" s="528"/>
      <c r="I1360" s="528"/>
      <c r="J1360" s="284"/>
      <c r="K1360" s="284"/>
    </row>
    <row r="1361" spans="1:11" ht="15" customHeight="1" x14ac:dyDescent="0.35">
      <c r="E1361" s="535"/>
      <c r="F1361" s="528"/>
      <c r="G1361" s="528"/>
      <c r="H1361" s="528"/>
      <c r="I1361" s="528"/>
      <c r="J1361" s="284"/>
      <c r="K1361" s="284"/>
    </row>
    <row r="1362" spans="1:11" ht="15" customHeight="1" x14ac:dyDescent="0.35">
      <c r="E1362" s="535"/>
      <c r="F1362" s="528"/>
      <c r="G1362" s="528"/>
      <c r="H1362" s="528"/>
      <c r="I1362" s="528"/>
      <c r="J1362" s="284"/>
      <c r="K1362" s="284"/>
    </row>
    <row r="1363" spans="1:11" ht="15" customHeight="1" x14ac:dyDescent="0.35">
      <c r="E1363" s="535"/>
      <c r="F1363" s="528"/>
      <c r="G1363" s="528"/>
      <c r="H1363" s="528"/>
      <c r="I1363" s="528"/>
      <c r="J1363" s="284"/>
      <c r="K1363" s="284"/>
    </row>
    <row r="1364" spans="1:11" ht="15" customHeight="1" x14ac:dyDescent="0.35">
      <c r="E1364" s="535"/>
      <c r="F1364" s="528"/>
      <c r="G1364" s="528"/>
      <c r="H1364" s="528"/>
      <c r="I1364" s="528"/>
      <c r="J1364" s="284"/>
      <c r="K1364" s="284"/>
    </row>
    <row r="1365" spans="1:11" ht="15" customHeight="1" x14ac:dyDescent="0.35">
      <c r="E1365" s="535"/>
      <c r="F1365" s="528"/>
      <c r="G1365" s="528"/>
      <c r="H1365" s="528"/>
      <c r="I1365" s="528"/>
      <c r="J1365" s="284"/>
      <c r="K1365" s="284"/>
    </row>
    <row r="1366" spans="1:11" ht="15" customHeight="1" x14ac:dyDescent="0.35">
      <c r="E1366" s="535"/>
      <c r="F1366" s="528"/>
      <c r="G1366" s="528"/>
      <c r="H1366" s="528"/>
      <c r="I1366" s="528"/>
      <c r="J1366" s="284"/>
      <c r="K1366" s="284"/>
    </row>
    <row r="1367" spans="1:11" ht="15" customHeight="1" x14ac:dyDescent="0.35">
      <c r="E1367" s="535"/>
      <c r="F1367" s="528"/>
      <c r="G1367" s="528"/>
      <c r="H1367" s="528"/>
      <c r="I1367" s="528"/>
      <c r="J1367" s="284"/>
      <c r="K1367" s="284"/>
    </row>
    <row r="1368" spans="1:11" ht="15" customHeight="1" x14ac:dyDescent="0.35">
      <c r="E1368" s="535"/>
      <c r="F1368" s="528"/>
      <c r="G1368" s="528"/>
      <c r="H1368" s="528"/>
      <c r="I1368" s="528"/>
      <c r="J1368" s="284"/>
      <c r="K1368" s="284"/>
    </row>
    <row r="1369" spans="1:11" ht="15" customHeight="1" x14ac:dyDescent="0.35">
      <c r="F1369" s="528"/>
      <c r="G1369" s="528"/>
      <c r="H1369" s="528"/>
      <c r="I1369" s="528"/>
      <c r="J1369" s="284"/>
      <c r="K1369" s="284"/>
    </row>
    <row r="1370" spans="1:11" ht="15" customHeight="1" x14ac:dyDescent="0.35">
      <c r="A1370" s="300"/>
      <c r="F1370" s="516"/>
      <c r="G1370" s="516"/>
      <c r="H1370" s="516"/>
      <c r="I1370" s="516"/>
      <c r="J1370" s="284"/>
      <c r="K1370" s="284"/>
    </row>
    <row r="1371" spans="1:11" ht="15" customHeight="1" x14ac:dyDescent="0.35">
      <c r="A1371" s="300"/>
      <c r="F1371" s="516"/>
      <c r="G1371" s="516"/>
      <c r="H1371" s="516"/>
      <c r="I1371" s="516"/>
      <c r="J1371" s="284"/>
      <c r="K1371" s="284"/>
    </row>
    <row r="1372" spans="1:11" ht="15" customHeight="1" x14ac:dyDescent="0.35">
      <c r="A1372" s="300"/>
      <c r="F1372" s="516"/>
      <c r="G1372" s="516"/>
      <c r="H1372" s="516"/>
      <c r="I1372" s="516"/>
      <c r="J1372" s="284"/>
      <c r="K1372" s="284"/>
    </row>
    <row r="1373" spans="1:11" ht="15" customHeight="1" x14ac:dyDescent="0.35">
      <c r="A1373" s="300"/>
      <c r="F1373" s="516"/>
      <c r="G1373" s="516"/>
      <c r="H1373" s="516"/>
      <c r="I1373" s="516"/>
      <c r="J1373" s="284"/>
      <c r="K1373" s="284"/>
    </row>
    <row r="1374" spans="1:11" ht="15" customHeight="1" x14ac:dyDescent="0.35">
      <c r="F1374" s="528"/>
      <c r="G1374" s="528"/>
      <c r="H1374" s="528"/>
      <c r="I1374" s="528"/>
      <c r="J1374" s="284"/>
      <c r="K1374" s="284"/>
    </row>
    <row r="1375" spans="1:11" ht="15" customHeight="1" x14ac:dyDescent="0.35">
      <c r="A1375" s="300"/>
      <c r="F1375" s="528"/>
      <c r="G1375" s="528"/>
      <c r="H1375" s="528"/>
      <c r="I1375" s="528"/>
      <c r="J1375" s="284"/>
      <c r="K1375" s="284"/>
    </row>
    <row r="1376" spans="1:11" ht="15" customHeight="1" x14ac:dyDescent="0.35">
      <c r="E1376" s="535"/>
      <c r="F1376" s="528"/>
      <c r="G1376" s="528"/>
      <c r="H1376" s="528"/>
      <c r="I1376" s="528"/>
      <c r="J1376" s="284"/>
      <c r="K1376" s="284"/>
    </row>
    <row r="1377" spans="1:11" ht="15" customHeight="1" x14ac:dyDescent="0.35">
      <c r="E1377" s="535"/>
      <c r="F1377" s="528"/>
      <c r="G1377" s="528"/>
      <c r="H1377" s="528"/>
      <c r="I1377" s="528"/>
      <c r="J1377" s="284"/>
      <c r="K1377" s="284"/>
    </row>
    <row r="1378" spans="1:11" ht="15" customHeight="1" x14ac:dyDescent="0.35">
      <c r="F1378" s="528"/>
      <c r="G1378" s="528"/>
      <c r="H1378" s="528"/>
      <c r="I1378" s="528"/>
      <c r="J1378" s="284"/>
      <c r="K1378" s="284"/>
    </row>
    <row r="1379" spans="1:11" ht="15" customHeight="1" x14ac:dyDescent="0.35">
      <c r="A1379" s="300"/>
      <c r="F1379" s="516"/>
      <c r="G1379" s="516"/>
      <c r="H1379" s="516"/>
      <c r="I1379" s="516"/>
      <c r="J1379" s="284"/>
      <c r="K1379" s="284"/>
    </row>
    <row r="1380" spans="1:11" ht="15" customHeight="1" x14ac:dyDescent="0.35">
      <c r="F1380" s="528"/>
      <c r="G1380" s="528"/>
      <c r="H1380" s="528"/>
      <c r="I1380" s="528"/>
      <c r="J1380" s="284"/>
      <c r="K1380" s="284"/>
    </row>
    <row r="1381" spans="1:11" ht="15" customHeight="1" x14ac:dyDescent="0.35">
      <c r="A1381" s="300"/>
      <c r="F1381" s="528"/>
      <c r="G1381" s="528"/>
      <c r="H1381" s="528"/>
      <c r="I1381" s="528"/>
      <c r="J1381" s="284"/>
      <c r="K1381" s="284"/>
    </row>
    <row r="1382" spans="1:11" ht="15" customHeight="1" x14ac:dyDescent="0.35">
      <c r="E1382" s="535"/>
      <c r="F1382" s="528"/>
      <c r="G1382" s="528"/>
      <c r="H1382" s="528"/>
      <c r="I1382" s="528"/>
      <c r="J1382" s="284"/>
      <c r="K1382" s="284"/>
    </row>
    <row r="1383" spans="1:11" ht="15" customHeight="1" x14ac:dyDescent="0.35">
      <c r="A1383" s="300"/>
      <c r="B1383" s="300"/>
      <c r="C1383" s="537"/>
      <c r="D1383" s="537"/>
      <c r="E1383" s="475"/>
      <c r="F1383" s="516"/>
      <c r="G1383" s="516"/>
      <c r="H1383" s="516"/>
      <c r="I1383" s="516"/>
      <c r="J1383" s="284"/>
      <c r="K1383" s="284"/>
    </row>
    <row r="1384" spans="1:11" ht="15" customHeight="1" x14ac:dyDescent="0.35">
      <c r="F1384" s="528"/>
      <c r="G1384" s="528"/>
      <c r="H1384" s="528"/>
      <c r="I1384" s="528"/>
      <c r="J1384" s="284"/>
      <c r="K1384" s="284"/>
    </row>
    <row r="1385" spans="1:11" ht="15" customHeight="1" x14ac:dyDescent="0.35">
      <c r="A1385" s="300"/>
      <c r="B1385" s="300"/>
      <c r="C1385" s="537"/>
      <c r="D1385" s="537"/>
      <c r="E1385" s="550"/>
      <c r="F1385" s="516"/>
      <c r="G1385" s="516"/>
      <c r="H1385" s="516"/>
      <c r="I1385" s="516"/>
      <c r="J1385" s="284"/>
      <c r="K1385" s="284"/>
    </row>
    <row r="1386" spans="1:11" ht="15" customHeight="1" x14ac:dyDescent="0.35">
      <c r="A1386" s="300"/>
      <c r="B1386" s="300"/>
      <c r="C1386" s="537"/>
      <c r="D1386" s="537"/>
      <c r="E1386" s="550"/>
      <c r="F1386" s="549"/>
      <c r="G1386" s="538"/>
      <c r="H1386" s="549"/>
      <c r="I1386" s="538"/>
      <c r="J1386" s="284"/>
      <c r="K1386" s="284"/>
    </row>
    <row r="1387" spans="1:11" ht="15" customHeight="1" x14ac:dyDescent="0.35">
      <c r="A1387" s="300"/>
      <c r="B1387" s="300"/>
      <c r="C1387" s="537"/>
      <c r="D1387" s="537"/>
      <c r="E1387" s="550"/>
      <c r="F1387" s="549"/>
      <c r="G1387" s="538"/>
      <c r="H1387" s="549"/>
      <c r="I1387" s="538"/>
      <c r="J1387" s="284"/>
      <c r="K1387" s="284"/>
    </row>
    <row r="1388" spans="1:11" ht="15" customHeight="1" x14ac:dyDescent="0.35">
      <c r="A1388" s="300"/>
      <c r="B1388" s="300"/>
      <c r="C1388" s="537"/>
      <c r="D1388" s="537"/>
      <c r="E1388" s="550"/>
      <c r="F1388" s="549"/>
      <c r="G1388" s="538"/>
      <c r="H1388" s="549"/>
      <c r="I1388" s="538"/>
      <c r="J1388" s="284"/>
      <c r="K1388" s="284"/>
    </row>
    <row r="1389" spans="1:11" ht="15" customHeight="1" x14ac:dyDescent="0.35">
      <c r="A1389" s="300"/>
      <c r="B1389" s="300"/>
      <c r="C1389" s="537"/>
      <c r="D1389" s="537"/>
      <c r="E1389" s="550"/>
      <c r="F1389" s="549"/>
      <c r="G1389" s="538"/>
      <c r="H1389" s="549"/>
      <c r="I1389" s="538"/>
      <c r="J1389" s="284"/>
      <c r="K1389" s="284"/>
    </row>
    <row r="1390" spans="1:11" ht="15" customHeight="1" x14ac:dyDescent="0.35">
      <c r="A1390" s="300"/>
      <c r="B1390" s="300"/>
      <c r="C1390" s="537"/>
      <c r="D1390" s="537"/>
      <c r="E1390" s="550"/>
      <c r="F1390" s="549"/>
      <c r="G1390" s="538"/>
      <c r="H1390" s="549"/>
      <c r="I1390" s="538"/>
      <c r="J1390" s="284"/>
      <c r="K1390" s="284"/>
    </row>
    <row r="1391" spans="1:11" ht="15" customHeight="1" x14ac:dyDescent="0.35">
      <c r="A1391" s="300"/>
      <c r="B1391" s="300"/>
      <c r="C1391" s="537"/>
      <c r="D1391" s="537"/>
      <c r="E1391" s="550"/>
      <c r="F1391" s="549"/>
      <c r="G1391" s="538"/>
      <c r="H1391" s="549"/>
      <c r="I1391" s="538"/>
      <c r="J1391" s="284"/>
      <c r="K1391" s="284"/>
    </row>
    <row r="1392" spans="1:11" ht="15" customHeight="1" x14ac:dyDescent="0.35">
      <c r="A1392" s="300"/>
      <c r="B1392" s="300"/>
      <c r="C1392" s="537"/>
      <c r="D1392" s="537"/>
      <c r="E1392" s="550"/>
      <c r="F1392" s="549"/>
      <c r="G1392" s="538"/>
      <c r="H1392" s="549"/>
      <c r="I1392" s="538"/>
      <c r="J1392" s="284"/>
      <c r="K1392" s="284"/>
    </row>
    <row r="1393" spans="1:11" ht="15" customHeight="1" x14ac:dyDescent="0.35">
      <c r="A1393" s="300"/>
      <c r="B1393" s="300"/>
      <c r="C1393" s="537"/>
      <c r="D1393" s="537"/>
      <c r="E1393" s="550"/>
      <c r="F1393" s="549"/>
      <c r="G1393" s="538"/>
      <c r="H1393" s="549"/>
      <c r="I1393" s="538"/>
      <c r="J1393" s="284"/>
      <c r="K1393" s="284"/>
    </row>
    <row r="1394" spans="1:11" ht="15" customHeight="1" x14ac:dyDescent="0.35">
      <c r="A1394" s="300"/>
      <c r="B1394" s="300"/>
      <c r="C1394" s="537"/>
      <c r="D1394" s="537"/>
      <c r="E1394" s="550"/>
      <c r="F1394" s="549"/>
      <c r="G1394" s="538"/>
      <c r="H1394" s="549"/>
      <c r="I1394" s="538"/>
      <c r="J1394" s="284"/>
      <c r="K1394" s="284"/>
    </row>
    <row r="1395" spans="1:11" ht="15" customHeight="1" x14ac:dyDescent="0.35">
      <c r="A1395" s="300"/>
      <c r="B1395" s="300"/>
      <c r="C1395" s="537"/>
      <c r="D1395" s="537"/>
      <c r="E1395" s="550"/>
      <c r="F1395" s="549"/>
      <c r="G1395" s="538"/>
      <c r="H1395" s="549"/>
      <c r="I1395" s="538"/>
      <c r="J1395" s="284"/>
      <c r="K1395" s="284"/>
    </row>
    <row r="1396" spans="1:11" ht="15" customHeight="1" x14ac:dyDescent="0.35">
      <c r="A1396" s="300"/>
      <c r="B1396" s="300"/>
      <c r="C1396" s="537"/>
      <c r="D1396" s="537"/>
      <c r="E1396" s="550"/>
      <c r="F1396" s="549"/>
      <c r="G1396" s="538"/>
      <c r="H1396" s="549"/>
      <c r="I1396" s="538"/>
      <c r="J1396" s="284"/>
      <c r="K1396" s="284"/>
    </row>
    <row r="1397" spans="1:11" ht="15" customHeight="1" x14ac:dyDescent="0.35">
      <c r="A1397" s="300"/>
      <c r="B1397" s="300"/>
      <c r="C1397" s="537"/>
      <c r="D1397" s="537"/>
      <c r="E1397" s="550"/>
      <c r="F1397" s="549"/>
      <c r="G1397" s="549"/>
      <c r="H1397" s="549"/>
      <c r="J1397" s="284"/>
      <c r="K1397" s="284"/>
    </row>
    <row r="1398" spans="1:11" ht="15" customHeight="1" x14ac:dyDescent="0.35">
      <c r="A1398" s="300"/>
      <c r="B1398" s="300"/>
      <c r="C1398" s="537"/>
      <c r="D1398" s="537"/>
      <c r="E1398" s="550"/>
      <c r="F1398" s="549"/>
      <c r="G1398" s="549"/>
      <c r="H1398" s="549"/>
      <c r="J1398" s="284"/>
      <c r="K1398" s="284"/>
    </row>
    <row r="1399" spans="1:11" ht="15" customHeight="1" x14ac:dyDescent="0.35">
      <c r="E1399" s="535"/>
      <c r="F1399" s="528"/>
      <c r="G1399" s="528"/>
      <c r="H1399" s="528"/>
      <c r="I1399" s="528"/>
      <c r="J1399" s="284"/>
      <c r="K1399" s="284"/>
    </row>
    <row r="1400" spans="1:11" ht="15" customHeight="1" x14ac:dyDescent="0.35">
      <c r="E1400" s="535"/>
      <c r="F1400" s="528"/>
      <c r="G1400" s="528"/>
      <c r="H1400" s="528"/>
      <c r="I1400" s="528"/>
      <c r="J1400" s="284"/>
      <c r="K1400" s="284"/>
    </row>
    <row r="1401" spans="1:11" ht="15" customHeight="1" x14ac:dyDescent="0.35">
      <c r="E1401" s="535"/>
      <c r="F1401" s="528"/>
      <c r="G1401" s="528"/>
      <c r="H1401" s="528"/>
      <c r="I1401" s="528"/>
      <c r="J1401" s="284"/>
      <c r="K1401" s="284"/>
    </row>
    <row r="1402" spans="1:11" ht="15" customHeight="1" x14ac:dyDescent="0.35">
      <c r="F1402" s="528"/>
      <c r="G1402" s="528"/>
      <c r="H1402" s="528"/>
      <c r="I1402" s="528"/>
      <c r="J1402" s="284"/>
      <c r="K1402" s="284"/>
    </row>
    <row r="1403" spans="1:11" ht="15" customHeight="1" x14ac:dyDescent="0.35">
      <c r="E1403" s="535"/>
      <c r="F1403" s="528"/>
      <c r="G1403" s="528"/>
      <c r="H1403" s="528"/>
      <c r="I1403" s="528"/>
      <c r="J1403" s="284"/>
      <c r="K1403" s="284"/>
    </row>
    <row r="1404" spans="1:11" ht="15" customHeight="1" x14ac:dyDescent="0.35">
      <c r="F1404" s="528"/>
      <c r="G1404" s="528"/>
      <c r="H1404" s="528"/>
      <c r="I1404" s="528"/>
      <c r="J1404" s="284"/>
      <c r="K1404" s="284"/>
    </row>
    <row r="1405" spans="1:11" ht="15" customHeight="1" x14ac:dyDescent="0.35">
      <c r="F1405" s="528"/>
      <c r="G1405" s="528"/>
      <c r="H1405" s="528"/>
      <c r="I1405" s="528"/>
      <c r="J1405" s="284"/>
      <c r="K1405" s="284"/>
    </row>
    <row r="1406" spans="1:11" ht="15" customHeight="1" x14ac:dyDescent="0.35">
      <c r="A1406" s="300"/>
      <c r="B1406" s="300"/>
      <c r="C1406" s="537"/>
      <c r="D1406" s="537"/>
      <c r="E1406" s="475"/>
      <c r="F1406" s="516"/>
      <c r="G1406" s="516"/>
      <c r="H1406" s="516"/>
      <c r="I1406" s="516"/>
      <c r="J1406" s="284"/>
      <c r="K1406" s="284"/>
    </row>
    <row r="1407" spans="1:11" ht="15" customHeight="1" x14ac:dyDescent="0.35">
      <c r="A1407" s="300"/>
      <c r="B1407" s="300"/>
      <c r="C1407" s="537"/>
      <c r="D1407" s="537"/>
      <c r="E1407" s="475"/>
      <c r="F1407" s="516"/>
      <c r="G1407" s="516"/>
      <c r="H1407" s="516"/>
      <c r="I1407" s="516"/>
      <c r="J1407" s="284"/>
      <c r="K1407" s="284"/>
    </row>
    <row r="1408" spans="1:11" ht="15" customHeight="1" x14ac:dyDescent="0.35">
      <c r="A1408" s="300"/>
      <c r="B1408" s="300"/>
      <c r="C1408" s="537"/>
      <c r="D1408" s="537"/>
      <c r="E1408" s="475"/>
      <c r="F1408" s="516"/>
      <c r="G1408" s="516"/>
      <c r="H1408" s="516"/>
      <c r="I1408" s="516"/>
      <c r="J1408" s="284"/>
      <c r="K1408" s="284"/>
    </row>
    <row r="1409" spans="1:11" ht="15" customHeight="1" x14ac:dyDescent="0.35">
      <c r="F1409" s="528"/>
      <c r="G1409" s="528"/>
      <c r="H1409" s="528"/>
      <c r="I1409" s="528"/>
      <c r="J1409" s="284"/>
      <c r="K1409" s="284"/>
    </row>
    <row r="1410" spans="1:11" ht="15" customHeight="1" x14ac:dyDescent="0.35">
      <c r="A1410" s="300"/>
      <c r="F1410" s="528"/>
      <c r="G1410" s="528"/>
      <c r="H1410" s="528"/>
      <c r="I1410" s="528"/>
      <c r="J1410" s="284"/>
      <c r="K1410" s="284"/>
    </row>
    <row r="1411" spans="1:11" ht="15" customHeight="1" x14ac:dyDescent="0.35">
      <c r="F1411" s="528"/>
      <c r="G1411" s="528"/>
      <c r="H1411" s="528"/>
      <c r="I1411" s="516"/>
      <c r="J1411" s="284"/>
      <c r="K1411" s="284"/>
    </row>
    <row r="1412" spans="1:11" ht="15" customHeight="1" x14ac:dyDescent="0.35">
      <c r="E1412" s="535"/>
      <c r="F1412" s="528"/>
      <c r="G1412" s="528"/>
      <c r="H1412" s="528"/>
      <c r="I1412" s="516"/>
      <c r="J1412" s="284"/>
      <c r="K1412" s="284"/>
    </row>
    <row r="1413" spans="1:11" ht="15" customHeight="1" x14ac:dyDescent="0.35">
      <c r="E1413" s="535"/>
      <c r="F1413" s="528"/>
      <c r="G1413" s="528"/>
      <c r="H1413" s="528"/>
      <c r="I1413" s="528"/>
      <c r="J1413" s="284"/>
      <c r="K1413" s="284"/>
    </row>
    <row r="1414" spans="1:11" ht="15" customHeight="1" x14ac:dyDescent="0.35">
      <c r="E1414" s="535"/>
      <c r="F1414" s="528"/>
      <c r="G1414" s="528"/>
      <c r="H1414" s="528"/>
      <c r="I1414" s="528"/>
      <c r="J1414" s="284"/>
      <c r="K1414" s="284"/>
    </row>
    <row r="1415" spans="1:11" ht="15" customHeight="1" x14ac:dyDescent="0.35">
      <c r="E1415" s="535"/>
      <c r="F1415" s="528"/>
      <c r="G1415" s="528"/>
      <c r="H1415" s="528"/>
      <c r="I1415" s="528"/>
      <c r="J1415" s="284"/>
      <c r="K1415" s="284"/>
    </row>
    <row r="1416" spans="1:11" ht="15" customHeight="1" x14ac:dyDescent="0.35">
      <c r="E1416" s="535"/>
      <c r="F1416" s="528"/>
      <c r="G1416" s="528"/>
      <c r="H1416" s="528"/>
      <c r="I1416" s="528"/>
      <c r="J1416" s="284"/>
      <c r="K1416" s="284"/>
    </row>
    <row r="1417" spans="1:11" ht="15" customHeight="1" x14ac:dyDescent="0.35">
      <c r="E1417" s="535"/>
      <c r="F1417" s="528"/>
      <c r="G1417" s="528"/>
      <c r="H1417" s="528"/>
      <c r="I1417" s="528"/>
      <c r="J1417" s="284"/>
      <c r="K1417" s="284"/>
    </row>
    <row r="1418" spans="1:11" ht="15" customHeight="1" x14ac:dyDescent="0.35">
      <c r="F1418" s="528"/>
      <c r="G1418" s="528"/>
      <c r="H1418" s="528"/>
      <c r="I1418" s="528"/>
      <c r="J1418" s="284"/>
      <c r="K1418" s="284"/>
    </row>
    <row r="1419" spans="1:11" ht="15" customHeight="1" x14ac:dyDescent="0.35">
      <c r="A1419" s="300"/>
      <c r="F1419" s="516"/>
      <c r="G1419" s="516"/>
      <c r="H1419" s="516"/>
      <c r="I1419" s="516"/>
      <c r="J1419" s="284"/>
      <c r="K1419" s="284"/>
    </row>
    <row r="1420" spans="1:11" ht="15" customHeight="1" x14ac:dyDescent="0.35">
      <c r="A1420" s="300"/>
      <c r="F1420" s="516"/>
      <c r="G1420" s="516"/>
      <c r="H1420" s="516"/>
      <c r="I1420" s="516"/>
      <c r="J1420" s="284"/>
      <c r="K1420" s="284"/>
    </row>
    <row r="1421" spans="1:11" ht="15" customHeight="1" x14ac:dyDescent="0.35">
      <c r="A1421" s="300"/>
      <c r="F1421" s="516"/>
      <c r="G1421" s="516"/>
      <c r="H1421" s="516"/>
      <c r="I1421" s="516"/>
      <c r="J1421" s="284"/>
      <c r="K1421" s="284"/>
    </row>
    <row r="1422" spans="1:11" ht="15" customHeight="1" x14ac:dyDescent="0.35">
      <c r="A1422" s="300"/>
      <c r="F1422" s="516"/>
      <c r="G1422" s="516"/>
      <c r="H1422" s="516"/>
      <c r="I1422" s="516"/>
      <c r="J1422" s="284"/>
      <c r="K1422" s="284"/>
    </row>
    <row r="1423" spans="1:11" ht="15" customHeight="1" x14ac:dyDescent="0.35">
      <c r="F1423" s="528"/>
      <c r="G1423" s="528"/>
      <c r="H1423" s="528"/>
      <c r="I1423" s="528"/>
      <c r="J1423" s="284"/>
      <c r="K1423" s="284"/>
    </row>
    <row r="1424" spans="1:11" ht="15" customHeight="1" x14ac:dyDescent="0.35">
      <c r="A1424" s="300"/>
      <c r="F1424" s="528"/>
      <c r="G1424" s="528"/>
      <c r="H1424" s="528"/>
      <c r="I1424" s="528"/>
      <c r="J1424" s="284"/>
      <c r="K1424" s="284"/>
    </row>
    <row r="1425" spans="1:11" ht="15" customHeight="1" x14ac:dyDescent="0.35">
      <c r="F1425" s="528"/>
      <c r="G1425" s="528"/>
      <c r="H1425" s="528"/>
      <c r="I1425" s="528"/>
      <c r="J1425" s="284"/>
      <c r="K1425" s="284"/>
    </row>
    <row r="1426" spans="1:11" ht="15" customHeight="1" x14ac:dyDescent="0.35">
      <c r="F1426" s="528"/>
      <c r="G1426" s="528"/>
      <c r="H1426" s="528"/>
      <c r="I1426" s="528"/>
      <c r="J1426" s="284"/>
      <c r="K1426" s="284"/>
    </row>
    <row r="1427" spans="1:11" ht="15" customHeight="1" x14ac:dyDescent="0.35">
      <c r="F1427" s="528"/>
      <c r="G1427" s="528"/>
      <c r="H1427" s="528"/>
      <c r="I1427" s="528"/>
      <c r="J1427" s="284"/>
      <c r="K1427" s="284"/>
    </row>
    <row r="1428" spans="1:11" ht="15" customHeight="1" x14ac:dyDescent="0.35">
      <c r="A1428" s="300"/>
      <c r="F1428" s="516"/>
      <c r="G1428" s="516"/>
      <c r="H1428" s="516"/>
      <c r="I1428" s="516"/>
      <c r="J1428" s="284"/>
      <c r="K1428" s="284"/>
    </row>
    <row r="1429" spans="1:11" ht="15" customHeight="1" x14ac:dyDescent="0.35">
      <c r="A1429" s="300"/>
      <c r="F1429" s="516"/>
      <c r="G1429" s="516"/>
      <c r="H1429" s="516"/>
      <c r="I1429" s="516"/>
      <c r="J1429" s="284"/>
      <c r="K1429" s="284"/>
    </row>
    <row r="1430" spans="1:11" ht="15" customHeight="1" x14ac:dyDescent="0.35">
      <c r="A1430" s="300"/>
      <c r="F1430" s="516"/>
      <c r="G1430" s="516"/>
      <c r="H1430" s="516"/>
      <c r="I1430" s="516"/>
      <c r="J1430" s="284"/>
      <c r="K1430" s="284"/>
    </row>
    <row r="1431" spans="1:11" ht="15" customHeight="1" x14ac:dyDescent="0.35">
      <c r="A1431" s="300"/>
      <c r="F1431" s="528"/>
      <c r="G1431" s="528"/>
      <c r="H1431" s="528"/>
      <c r="I1431" s="528"/>
      <c r="J1431" s="284"/>
      <c r="K1431" s="284"/>
    </row>
    <row r="1432" spans="1:11" ht="15" customHeight="1" x14ac:dyDescent="0.35">
      <c r="A1432" s="300"/>
      <c r="B1432" s="300"/>
      <c r="C1432" s="537"/>
      <c r="D1432" s="537"/>
      <c r="E1432" s="475"/>
      <c r="F1432" s="516"/>
      <c r="G1432" s="516"/>
      <c r="H1432" s="516"/>
      <c r="I1432" s="516"/>
      <c r="J1432" s="284"/>
      <c r="K1432" s="284"/>
    </row>
    <row r="1433" spans="1:11" ht="15" customHeight="1" x14ac:dyDescent="0.35">
      <c r="E1433" s="535"/>
      <c r="F1433" s="528"/>
      <c r="G1433" s="528"/>
      <c r="H1433" s="528"/>
      <c r="I1433" s="528"/>
      <c r="J1433" s="284"/>
      <c r="K1433" s="284"/>
    </row>
    <row r="1434" spans="1:11" ht="15" customHeight="1" x14ac:dyDescent="0.35">
      <c r="A1434" s="300"/>
      <c r="E1434" s="535"/>
      <c r="F1434" s="516"/>
      <c r="G1434" s="516"/>
      <c r="H1434" s="516"/>
      <c r="I1434" s="516"/>
      <c r="J1434" s="284"/>
      <c r="K1434" s="284"/>
    </row>
    <row r="1435" spans="1:11" ht="15" customHeight="1" x14ac:dyDescent="0.35">
      <c r="A1435" s="300"/>
      <c r="E1435" s="535"/>
      <c r="F1435" s="516"/>
      <c r="G1435" s="516"/>
      <c r="H1435" s="516"/>
      <c r="I1435" s="516"/>
      <c r="J1435" s="284"/>
      <c r="K1435" s="284"/>
    </row>
    <row r="1436" spans="1:11" ht="15" customHeight="1" x14ac:dyDescent="0.35">
      <c r="A1436" s="300"/>
      <c r="E1436" s="535"/>
      <c r="F1436" s="516"/>
      <c r="G1436" s="516"/>
      <c r="H1436" s="516"/>
      <c r="I1436" s="516"/>
      <c r="J1436" s="284"/>
      <c r="K1436" s="284"/>
    </row>
    <row r="1437" spans="1:11" ht="15" customHeight="1" x14ac:dyDescent="0.35">
      <c r="A1437" s="300"/>
      <c r="E1437" s="535"/>
      <c r="F1437" s="549"/>
      <c r="G1437" s="538"/>
      <c r="H1437" s="549"/>
      <c r="I1437" s="538"/>
      <c r="J1437" s="284"/>
      <c r="K1437" s="284"/>
    </row>
    <row r="1438" spans="1:11" ht="15" customHeight="1" x14ac:dyDescent="0.35">
      <c r="A1438" s="300"/>
      <c r="E1438" s="535"/>
      <c r="F1438" s="549"/>
      <c r="G1438" s="538"/>
      <c r="H1438" s="549"/>
      <c r="I1438" s="538"/>
      <c r="J1438" s="284"/>
      <c r="K1438" s="284"/>
    </row>
    <row r="1439" spans="1:11" ht="15" customHeight="1" x14ac:dyDescent="0.35">
      <c r="A1439" s="300"/>
      <c r="E1439" s="535"/>
      <c r="F1439" s="549"/>
      <c r="G1439" s="538"/>
      <c r="H1439" s="549"/>
      <c r="I1439" s="538"/>
      <c r="J1439" s="284"/>
      <c r="K1439" s="284"/>
    </row>
    <row r="1440" spans="1:11" ht="15" customHeight="1" x14ac:dyDescent="0.35">
      <c r="A1440" s="300"/>
      <c r="E1440" s="535"/>
      <c r="F1440" s="549"/>
      <c r="G1440" s="538"/>
      <c r="H1440" s="549"/>
      <c r="I1440" s="538"/>
      <c r="J1440" s="284"/>
      <c r="K1440" s="284"/>
    </row>
    <row r="1441" spans="1:11" ht="15" customHeight="1" x14ac:dyDescent="0.35">
      <c r="A1441" s="300"/>
      <c r="E1441" s="535"/>
      <c r="F1441" s="549"/>
      <c r="G1441" s="538"/>
      <c r="H1441" s="549"/>
      <c r="I1441" s="538"/>
      <c r="J1441" s="284"/>
      <c r="K1441" s="284"/>
    </row>
    <row r="1442" spans="1:11" ht="15" customHeight="1" x14ac:dyDescent="0.35">
      <c r="A1442" s="300"/>
      <c r="E1442" s="535"/>
      <c r="F1442" s="549"/>
      <c r="G1442" s="538"/>
      <c r="H1442" s="549"/>
      <c r="I1442" s="538"/>
      <c r="J1442" s="284"/>
      <c r="K1442" s="284"/>
    </row>
    <row r="1443" spans="1:11" ht="15" customHeight="1" x14ac:dyDescent="0.35">
      <c r="A1443" s="300"/>
      <c r="E1443" s="535"/>
      <c r="F1443" s="549"/>
      <c r="G1443" s="538"/>
      <c r="H1443" s="549"/>
      <c r="I1443" s="538"/>
      <c r="J1443" s="284"/>
      <c r="K1443" s="284"/>
    </row>
    <row r="1444" spans="1:11" ht="15" customHeight="1" x14ac:dyDescent="0.35">
      <c r="A1444" s="300"/>
      <c r="E1444" s="535"/>
      <c r="F1444" s="549"/>
      <c r="G1444" s="538"/>
      <c r="H1444" s="549"/>
      <c r="I1444" s="538"/>
      <c r="J1444" s="284"/>
      <c r="K1444" s="284"/>
    </row>
    <row r="1445" spans="1:11" ht="15" customHeight="1" x14ac:dyDescent="0.35">
      <c r="A1445" s="300"/>
      <c r="E1445" s="535"/>
      <c r="F1445" s="549"/>
      <c r="G1445" s="538"/>
      <c r="H1445" s="549"/>
      <c r="I1445" s="538"/>
      <c r="J1445" s="284"/>
      <c r="K1445" s="284"/>
    </row>
    <row r="1446" spans="1:11" ht="15" customHeight="1" x14ac:dyDescent="0.35">
      <c r="A1446" s="300"/>
      <c r="B1446" s="300"/>
      <c r="C1446" s="537"/>
      <c r="D1446" s="537"/>
      <c r="E1446" s="550"/>
      <c r="F1446" s="549"/>
      <c r="G1446" s="549"/>
      <c r="H1446" s="549"/>
      <c r="J1446" s="284"/>
      <c r="K1446" s="284"/>
    </row>
    <row r="1447" spans="1:11" ht="15" customHeight="1" x14ac:dyDescent="0.35">
      <c r="A1447" s="300"/>
      <c r="B1447" s="300"/>
      <c r="C1447" s="537"/>
      <c r="D1447" s="537"/>
      <c r="E1447" s="550"/>
      <c r="F1447" s="549"/>
      <c r="G1447" s="549"/>
      <c r="H1447" s="549"/>
      <c r="J1447" s="284"/>
      <c r="K1447" s="284"/>
    </row>
    <row r="1448" spans="1:11" ht="15" customHeight="1" x14ac:dyDescent="0.35">
      <c r="E1448" s="535"/>
      <c r="F1448" s="528"/>
      <c r="G1448" s="528"/>
      <c r="H1448" s="528"/>
      <c r="I1448" s="528"/>
      <c r="J1448" s="284"/>
      <c r="K1448" s="284"/>
    </row>
    <row r="1449" spans="1:11" ht="15" customHeight="1" x14ac:dyDescent="0.35">
      <c r="E1449" s="535"/>
      <c r="F1449" s="528"/>
      <c r="G1449" s="528"/>
      <c r="H1449" s="528"/>
      <c r="I1449" s="528"/>
      <c r="J1449" s="284"/>
      <c r="K1449" s="284"/>
    </row>
    <row r="1450" spans="1:11" ht="15" customHeight="1" x14ac:dyDescent="0.35">
      <c r="E1450" s="535"/>
      <c r="F1450" s="528"/>
      <c r="G1450" s="528"/>
      <c r="H1450" s="528"/>
      <c r="I1450" s="528"/>
      <c r="J1450" s="284"/>
      <c r="K1450" s="284"/>
    </row>
    <row r="1451" spans="1:11" ht="15" customHeight="1" x14ac:dyDescent="0.35">
      <c r="E1451" s="535"/>
      <c r="F1451" s="528"/>
      <c r="G1451" s="528"/>
      <c r="H1451" s="528"/>
      <c r="I1451" s="528"/>
      <c r="J1451" s="284"/>
      <c r="K1451" s="284"/>
    </row>
    <row r="1452" spans="1:11" ht="15" customHeight="1" x14ac:dyDescent="0.35">
      <c r="F1452" s="528"/>
      <c r="G1452" s="528"/>
      <c r="H1452" s="528"/>
      <c r="I1452" s="528"/>
      <c r="J1452" s="284"/>
      <c r="K1452" s="284"/>
    </row>
    <row r="1453" spans="1:11" ht="15" customHeight="1" x14ac:dyDescent="0.35">
      <c r="F1453" s="528"/>
      <c r="G1453" s="528"/>
      <c r="H1453" s="528"/>
      <c r="I1453" s="528"/>
      <c r="J1453" s="284"/>
      <c r="K1453" s="284"/>
    </row>
    <row r="1454" spans="1:11" ht="15" customHeight="1" x14ac:dyDescent="0.35">
      <c r="F1454" s="528"/>
      <c r="G1454" s="528"/>
      <c r="H1454" s="528"/>
      <c r="I1454" s="528"/>
      <c r="J1454" s="284"/>
      <c r="K1454" s="284"/>
    </row>
    <row r="1455" spans="1:11" ht="15" customHeight="1" x14ac:dyDescent="0.35">
      <c r="A1455" s="300"/>
      <c r="C1455" s="537"/>
      <c r="D1455" s="537"/>
      <c r="E1455" s="535"/>
      <c r="F1455" s="516"/>
      <c r="G1455" s="516"/>
      <c r="H1455" s="516"/>
      <c r="I1455" s="516"/>
      <c r="J1455" s="284"/>
      <c r="K1455" s="284"/>
    </row>
    <row r="1456" spans="1:11" ht="15" customHeight="1" x14ac:dyDescent="0.35">
      <c r="A1456" s="300"/>
      <c r="C1456" s="537"/>
      <c r="D1456" s="537"/>
      <c r="E1456" s="535"/>
      <c r="F1456" s="516"/>
      <c r="G1456" s="516"/>
      <c r="H1456" s="516"/>
      <c r="I1456" s="516"/>
      <c r="J1456" s="284"/>
      <c r="K1456" s="284"/>
    </row>
    <row r="1457" spans="1:11" ht="15" customHeight="1" x14ac:dyDescent="0.35">
      <c r="A1457" s="300"/>
      <c r="C1457" s="537"/>
      <c r="D1457" s="537"/>
      <c r="E1457" s="535"/>
      <c r="F1457" s="516"/>
      <c r="G1457" s="516"/>
      <c r="H1457" s="516"/>
      <c r="I1457" s="516"/>
      <c r="J1457" s="284"/>
      <c r="K1457" s="284"/>
    </row>
    <row r="1458" spans="1:11" ht="15" customHeight="1" x14ac:dyDescent="0.35">
      <c r="A1458" s="300"/>
      <c r="B1458" s="300"/>
      <c r="C1458" s="537"/>
      <c r="D1458" s="537"/>
      <c r="E1458" s="550"/>
      <c r="F1458" s="516"/>
      <c r="G1458" s="516"/>
      <c r="H1458" s="516"/>
      <c r="I1458" s="516"/>
      <c r="J1458" s="284"/>
      <c r="K1458" s="284"/>
    </row>
    <row r="1459" spans="1:11" ht="15" customHeight="1" x14ac:dyDescent="0.35">
      <c r="A1459" s="300"/>
      <c r="B1459" s="300"/>
      <c r="C1459" s="537"/>
      <c r="D1459" s="537"/>
      <c r="E1459" s="550"/>
      <c r="F1459" s="516"/>
      <c r="G1459" s="516"/>
      <c r="H1459" s="516"/>
      <c r="I1459" s="516"/>
      <c r="J1459" s="284"/>
      <c r="K1459" s="284"/>
    </row>
    <row r="1460" spans="1:11" ht="15" customHeight="1" x14ac:dyDescent="0.35">
      <c r="E1460" s="535"/>
      <c r="F1460" s="528"/>
      <c r="G1460" s="528"/>
      <c r="H1460" s="528"/>
      <c r="I1460" s="528"/>
      <c r="J1460" s="284"/>
      <c r="K1460" s="284"/>
    </row>
    <row r="1461" spans="1:11" ht="15" customHeight="1" x14ac:dyDescent="0.35">
      <c r="E1461" s="535"/>
      <c r="F1461" s="528"/>
      <c r="G1461" s="528"/>
      <c r="H1461" s="528"/>
      <c r="I1461" s="528"/>
      <c r="J1461" s="284"/>
      <c r="K1461" s="284"/>
    </row>
    <row r="1462" spans="1:11" ht="15" customHeight="1" x14ac:dyDescent="0.35">
      <c r="C1462" s="537"/>
      <c r="D1462" s="537"/>
      <c r="E1462" s="535"/>
      <c r="F1462" s="528"/>
      <c r="G1462" s="528"/>
      <c r="H1462" s="528"/>
      <c r="I1462" s="528"/>
      <c r="J1462" s="284"/>
      <c r="K1462" s="284"/>
    </row>
    <row r="1463" spans="1:11" ht="15" customHeight="1" x14ac:dyDescent="0.35">
      <c r="C1463" s="537"/>
      <c r="D1463" s="537"/>
      <c r="E1463" s="535"/>
      <c r="F1463" s="528"/>
      <c r="G1463" s="528"/>
      <c r="H1463" s="528"/>
      <c r="I1463" s="528"/>
      <c r="J1463" s="284"/>
      <c r="K1463" s="284"/>
    </row>
    <row r="1464" spans="1:11" ht="15" customHeight="1" x14ac:dyDescent="0.35">
      <c r="E1464" s="535"/>
      <c r="F1464" s="528"/>
      <c r="G1464" s="528"/>
      <c r="H1464" s="528"/>
      <c r="I1464" s="528"/>
      <c r="J1464" s="284"/>
      <c r="K1464" s="284"/>
    </row>
    <row r="1465" spans="1:11" ht="15" customHeight="1" x14ac:dyDescent="0.35">
      <c r="E1465" s="535"/>
      <c r="F1465" s="528"/>
      <c r="G1465" s="528"/>
      <c r="H1465" s="528"/>
      <c r="I1465" s="528"/>
      <c r="J1465" s="284"/>
      <c r="K1465" s="284"/>
    </row>
    <row r="1466" spans="1:11" ht="15" customHeight="1" x14ac:dyDescent="0.35">
      <c r="E1466" s="535"/>
      <c r="F1466" s="528"/>
      <c r="G1466" s="528"/>
      <c r="H1466" s="528"/>
      <c r="I1466" s="528"/>
      <c r="J1466" s="284"/>
      <c r="K1466" s="284"/>
    </row>
    <row r="1467" spans="1:11" ht="15" customHeight="1" x14ac:dyDescent="0.35">
      <c r="F1467" s="528"/>
      <c r="G1467" s="528"/>
      <c r="H1467" s="528"/>
      <c r="I1467" s="528"/>
      <c r="J1467" s="284"/>
      <c r="K1467" s="284"/>
    </row>
    <row r="1468" spans="1:11" ht="15" customHeight="1" x14ac:dyDescent="0.35">
      <c r="F1468" s="528"/>
      <c r="G1468" s="528"/>
      <c r="H1468" s="528"/>
      <c r="I1468" s="528"/>
      <c r="J1468" s="284"/>
      <c r="K1468" s="284"/>
    </row>
    <row r="1469" spans="1:11" ht="15" customHeight="1" x14ac:dyDescent="0.35">
      <c r="A1469" s="300"/>
      <c r="F1469" s="516"/>
      <c r="G1469" s="516"/>
      <c r="H1469" s="516"/>
      <c r="I1469" s="516"/>
      <c r="J1469" s="284"/>
      <c r="K1469" s="284"/>
    </row>
    <row r="1470" spans="1:11" ht="15" customHeight="1" x14ac:dyDescent="0.35">
      <c r="A1470" s="300"/>
      <c r="F1470" s="516"/>
      <c r="G1470" s="516"/>
      <c r="H1470" s="516"/>
      <c r="I1470" s="516"/>
      <c r="J1470" s="284"/>
      <c r="K1470" s="284"/>
    </row>
    <row r="1471" spans="1:11" ht="15" customHeight="1" x14ac:dyDescent="0.35">
      <c r="A1471" s="300"/>
      <c r="F1471" s="516"/>
      <c r="G1471" s="516"/>
      <c r="H1471" s="516"/>
      <c r="I1471" s="516"/>
      <c r="J1471" s="284"/>
      <c r="K1471" s="284"/>
    </row>
    <row r="1472" spans="1:11" ht="15" customHeight="1" x14ac:dyDescent="0.35">
      <c r="A1472" s="300"/>
      <c r="F1472" s="516"/>
      <c r="G1472" s="516"/>
      <c r="H1472" s="516"/>
      <c r="I1472" s="516"/>
      <c r="J1472" s="284"/>
      <c r="K1472" s="284"/>
    </row>
    <row r="1473" spans="1:11" ht="15" customHeight="1" x14ac:dyDescent="0.35">
      <c r="A1473" s="300"/>
      <c r="F1473" s="516"/>
      <c r="G1473" s="516"/>
      <c r="H1473" s="516"/>
      <c r="I1473" s="516"/>
      <c r="J1473" s="284"/>
      <c r="K1473" s="284"/>
    </row>
    <row r="1474" spans="1:11" ht="15" customHeight="1" x14ac:dyDescent="0.35">
      <c r="E1474" s="535"/>
      <c r="F1474" s="528"/>
      <c r="G1474" s="528"/>
      <c r="H1474" s="528"/>
      <c r="I1474" s="528"/>
      <c r="J1474" s="284"/>
      <c r="K1474" s="284"/>
    </row>
    <row r="1475" spans="1:11" ht="15" customHeight="1" x14ac:dyDescent="0.35">
      <c r="E1475" s="535"/>
      <c r="F1475" s="528"/>
      <c r="G1475" s="528"/>
      <c r="H1475" s="528"/>
      <c r="I1475" s="528"/>
      <c r="J1475" s="284"/>
      <c r="K1475" s="284"/>
    </row>
    <row r="1476" spans="1:11" ht="15" customHeight="1" x14ac:dyDescent="0.35">
      <c r="E1476" s="535"/>
      <c r="F1476" s="528"/>
      <c r="G1476" s="528"/>
      <c r="H1476" s="528"/>
      <c r="I1476" s="528"/>
      <c r="J1476" s="284"/>
      <c r="K1476" s="284"/>
    </row>
    <row r="1477" spans="1:11" ht="15" customHeight="1" x14ac:dyDescent="0.35">
      <c r="E1477" s="535"/>
      <c r="F1477" s="528"/>
      <c r="G1477" s="528"/>
      <c r="H1477" s="528"/>
      <c r="I1477" s="528"/>
      <c r="J1477" s="284"/>
      <c r="K1477" s="284"/>
    </row>
    <row r="1478" spans="1:11" ht="15" customHeight="1" x14ac:dyDescent="0.35">
      <c r="A1478" s="300"/>
      <c r="B1478" s="300"/>
      <c r="C1478" s="537"/>
      <c r="D1478" s="537"/>
      <c r="E1478" s="550"/>
      <c r="F1478" s="516"/>
      <c r="G1478" s="516"/>
      <c r="H1478" s="516"/>
      <c r="I1478" s="516"/>
      <c r="J1478" s="284"/>
      <c r="K1478" s="284"/>
    </row>
    <row r="1479" spans="1:11" ht="15" customHeight="1" x14ac:dyDescent="0.35">
      <c r="A1479" s="300"/>
      <c r="B1479" s="300"/>
      <c r="C1479" s="537"/>
      <c r="D1479" s="537"/>
      <c r="E1479" s="550"/>
      <c r="F1479" s="516"/>
      <c r="G1479" s="516"/>
      <c r="H1479" s="516"/>
      <c r="I1479" s="516"/>
      <c r="J1479" s="284"/>
      <c r="K1479" s="284"/>
    </row>
    <row r="1480" spans="1:11" ht="15" customHeight="1" x14ac:dyDescent="0.35">
      <c r="A1480" s="300"/>
      <c r="F1480" s="516"/>
      <c r="G1480" s="516"/>
      <c r="H1480" s="516"/>
      <c r="I1480" s="516"/>
      <c r="J1480" s="284"/>
      <c r="K1480" s="284"/>
    </row>
    <row r="1481" spans="1:11" ht="15" customHeight="1" x14ac:dyDescent="0.35">
      <c r="A1481" s="300"/>
      <c r="F1481" s="516"/>
      <c r="G1481" s="516"/>
      <c r="H1481" s="516"/>
      <c r="I1481" s="516"/>
      <c r="J1481" s="284"/>
      <c r="K1481" s="284"/>
    </row>
    <row r="1482" spans="1:11" ht="15" customHeight="1" x14ac:dyDescent="0.35">
      <c r="A1482" s="300"/>
      <c r="E1482" s="475"/>
      <c r="F1482" s="516"/>
      <c r="G1482" s="516"/>
      <c r="H1482" s="516"/>
      <c r="I1482" s="516"/>
      <c r="J1482" s="284"/>
      <c r="K1482" s="284"/>
    </row>
    <row r="1483" spans="1:11" ht="15" customHeight="1" x14ac:dyDescent="0.35">
      <c r="A1483" s="539"/>
      <c r="B1483" s="540"/>
      <c r="C1483" s="541"/>
      <c r="D1483" s="541"/>
      <c r="E1483" s="542"/>
      <c r="F1483" s="516"/>
      <c r="G1483" s="516"/>
      <c r="H1483" s="516"/>
      <c r="I1483" s="528"/>
      <c r="J1483" s="284"/>
      <c r="K1483" s="284"/>
    </row>
    <row r="1484" spans="1:11" ht="15" customHeight="1" x14ac:dyDescent="0.35">
      <c r="A1484" s="539"/>
      <c r="B1484" s="540"/>
      <c r="C1484" s="541"/>
      <c r="D1484" s="541"/>
      <c r="E1484" s="542"/>
      <c r="F1484" s="516"/>
      <c r="G1484" s="516"/>
      <c r="H1484" s="516"/>
      <c r="I1484" s="528"/>
      <c r="J1484" s="284"/>
      <c r="K1484" s="284"/>
    </row>
    <row r="1485" spans="1:11" ht="15" customHeight="1" x14ac:dyDescent="0.35">
      <c r="A1485" s="539"/>
      <c r="B1485" s="540"/>
      <c r="C1485" s="541"/>
      <c r="D1485" s="541"/>
      <c r="E1485" s="542"/>
      <c r="F1485" s="516"/>
      <c r="G1485" s="516"/>
      <c r="H1485" s="516"/>
      <c r="I1485" s="528"/>
      <c r="J1485" s="284"/>
      <c r="K1485" s="284"/>
    </row>
    <row r="1486" spans="1:11" ht="15" customHeight="1" x14ac:dyDescent="0.35">
      <c r="A1486" s="539"/>
      <c r="B1486" s="540"/>
      <c r="C1486" s="541"/>
      <c r="D1486" s="541"/>
      <c r="E1486" s="542"/>
      <c r="F1486" s="516"/>
      <c r="G1486" s="516"/>
      <c r="H1486" s="516"/>
      <c r="I1486" s="528"/>
      <c r="J1486" s="284"/>
      <c r="K1486" s="284"/>
    </row>
    <row r="1487" spans="1:11" ht="15" customHeight="1" x14ac:dyDescent="0.35">
      <c r="F1487" s="528"/>
      <c r="G1487" s="528"/>
      <c r="H1487" s="528"/>
      <c r="I1487" s="528"/>
      <c r="J1487" s="284"/>
      <c r="K1487" s="284"/>
    </row>
    <row r="1488" spans="1:11" ht="15" customHeight="1" x14ac:dyDescent="0.35">
      <c r="C1488" s="537"/>
      <c r="D1488" s="537"/>
      <c r="F1488" s="528"/>
      <c r="G1488" s="528"/>
      <c r="H1488" s="528"/>
      <c r="I1488" s="528"/>
      <c r="J1488" s="284"/>
      <c r="K1488" s="284"/>
    </row>
    <row r="1489" spans="1:11" ht="15" customHeight="1" x14ac:dyDescent="0.35">
      <c r="A1489" s="300"/>
      <c r="B1489" s="300"/>
      <c r="C1489" s="537"/>
      <c r="D1489" s="537"/>
      <c r="E1489" s="550"/>
      <c r="F1489" s="516"/>
      <c r="G1489" s="516"/>
      <c r="H1489" s="516"/>
      <c r="I1489" s="528"/>
      <c r="J1489" s="284"/>
      <c r="K1489" s="284"/>
    </row>
    <row r="1490" spans="1:11" ht="15" customHeight="1" x14ac:dyDescent="0.35">
      <c r="E1490" s="535"/>
      <c r="F1490" s="528"/>
      <c r="G1490" s="528"/>
      <c r="H1490" s="528"/>
      <c r="I1490" s="528"/>
      <c r="J1490" s="284"/>
      <c r="K1490" s="284"/>
    </row>
    <row r="1491" spans="1:11" ht="15" customHeight="1" x14ac:dyDescent="0.35">
      <c r="E1491" s="535"/>
      <c r="F1491" s="528"/>
      <c r="G1491" s="528"/>
      <c r="H1491" s="528"/>
      <c r="I1491" s="528"/>
      <c r="J1491" s="284"/>
      <c r="K1491" s="284"/>
    </row>
    <row r="1492" spans="1:11" ht="15" customHeight="1" x14ac:dyDescent="0.35">
      <c r="E1492" s="535"/>
      <c r="F1492" s="528"/>
      <c r="G1492" s="528"/>
      <c r="H1492" s="528"/>
      <c r="I1492" s="528"/>
      <c r="J1492" s="284"/>
      <c r="K1492" s="284"/>
    </row>
    <row r="1493" spans="1:11" ht="15" customHeight="1" x14ac:dyDescent="0.35">
      <c r="E1493" s="535"/>
      <c r="F1493" s="528"/>
      <c r="G1493" s="528"/>
      <c r="H1493" s="528"/>
      <c r="I1493" s="528"/>
      <c r="J1493" s="284"/>
      <c r="K1493" s="284"/>
    </row>
    <row r="1494" spans="1:11" ht="15" customHeight="1" x14ac:dyDescent="0.35">
      <c r="F1494" s="528"/>
      <c r="G1494" s="528"/>
      <c r="H1494" s="528"/>
      <c r="I1494" s="528"/>
      <c r="J1494" s="284"/>
      <c r="K1494" s="284"/>
    </row>
    <row r="1495" spans="1:11" ht="15" customHeight="1" x14ac:dyDescent="0.35">
      <c r="F1495" s="528"/>
      <c r="G1495" s="528"/>
      <c r="H1495" s="528"/>
      <c r="I1495" s="528"/>
      <c r="J1495" s="284"/>
      <c r="K1495" s="284"/>
    </row>
    <row r="1496" spans="1:11" ht="15" customHeight="1" x14ac:dyDescent="0.35">
      <c r="A1496" s="300"/>
      <c r="B1496" s="300"/>
      <c r="C1496" s="537"/>
      <c r="D1496" s="537"/>
      <c r="E1496" s="475"/>
      <c r="F1496" s="516"/>
      <c r="G1496" s="516"/>
      <c r="H1496" s="516"/>
      <c r="I1496" s="516"/>
      <c r="J1496" s="284"/>
      <c r="K1496" s="284"/>
    </row>
    <row r="1497" spans="1:11" ht="15" customHeight="1" x14ac:dyDescent="0.35">
      <c r="A1497" s="300"/>
      <c r="B1497" s="300"/>
      <c r="C1497" s="537"/>
      <c r="D1497" s="537"/>
      <c r="E1497" s="475"/>
      <c r="F1497" s="516"/>
      <c r="G1497" s="516"/>
      <c r="H1497" s="516"/>
      <c r="I1497" s="516"/>
      <c r="J1497" s="284"/>
      <c r="K1497" s="284"/>
    </row>
    <row r="1498" spans="1:11" ht="15" customHeight="1" x14ac:dyDescent="0.35">
      <c r="A1498" s="300"/>
      <c r="B1498" s="300"/>
      <c r="C1498" s="537"/>
      <c r="D1498" s="537"/>
      <c r="E1498" s="475"/>
      <c r="F1498" s="516"/>
      <c r="G1498" s="516"/>
      <c r="H1498" s="516"/>
      <c r="I1498" s="516"/>
      <c r="J1498" s="284"/>
      <c r="K1498" s="284"/>
    </row>
    <row r="1499" spans="1:11" ht="15" customHeight="1" x14ac:dyDescent="0.35">
      <c r="A1499" s="300"/>
      <c r="B1499" s="300"/>
      <c r="C1499" s="537"/>
      <c r="D1499" s="537"/>
      <c r="E1499" s="475"/>
      <c r="F1499" s="516"/>
      <c r="G1499" s="516"/>
      <c r="H1499" s="516"/>
      <c r="I1499" s="516"/>
      <c r="J1499" s="284"/>
      <c r="K1499" s="284"/>
    </row>
    <row r="1500" spans="1:11" ht="15" customHeight="1" x14ac:dyDescent="0.35">
      <c r="F1500" s="528"/>
      <c r="G1500" s="528"/>
      <c r="H1500" s="528"/>
      <c r="I1500" s="528"/>
      <c r="J1500" s="284"/>
      <c r="K1500" s="284"/>
    </row>
    <row r="1501" spans="1:11" ht="15" customHeight="1" x14ac:dyDescent="0.35">
      <c r="A1501" s="300"/>
      <c r="F1501" s="528"/>
      <c r="G1501" s="528"/>
      <c r="H1501" s="528"/>
      <c r="I1501" s="528"/>
      <c r="J1501" s="284"/>
      <c r="K1501" s="284"/>
    </row>
    <row r="1502" spans="1:11" ht="15" customHeight="1" x14ac:dyDescent="0.35">
      <c r="E1502" s="535"/>
      <c r="F1502" s="528"/>
      <c r="G1502" s="528"/>
      <c r="H1502" s="528"/>
      <c r="I1502" s="528"/>
      <c r="J1502" s="284"/>
      <c r="K1502" s="284"/>
    </row>
    <row r="1503" spans="1:11" ht="15" customHeight="1" x14ac:dyDescent="0.35">
      <c r="C1503" s="537"/>
      <c r="D1503" s="537"/>
      <c r="E1503" s="535"/>
      <c r="F1503" s="528"/>
      <c r="G1503" s="528"/>
      <c r="H1503" s="528"/>
      <c r="I1503" s="528"/>
      <c r="J1503" s="284"/>
      <c r="K1503" s="284"/>
    </row>
    <row r="1504" spans="1:11" ht="15" customHeight="1" x14ac:dyDescent="0.35">
      <c r="C1504" s="537"/>
      <c r="D1504" s="537"/>
      <c r="E1504" s="535"/>
      <c r="F1504" s="528"/>
      <c r="G1504" s="528"/>
      <c r="H1504" s="528"/>
      <c r="I1504" s="528"/>
      <c r="J1504" s="284"/>
      <c r="K1504" s="284"/>
    </row>
    <row r="1505" spans="1:11" ht="15" customHeight="1" x14ac:dyDescent="0.35">
      <c r="E1505" s="535"/>
      <c r="F1505" s="528"/>
      <c r="G1505" s="528"/>
      <c r="H1505" s="528"/>
      <c r="I1505" s="528"/>
      <c r="J1505" s="284"/>
      <c r="K1505" s="284"/>
    </row>
    <row r="1506" spans="1:11" ht="15" customHeight="1" x14ac:dyDescent="0.35">
      <c r="E1506" s="535"/>
      <c r="F1506" s="528"/>
      <c r="G1506" s="528"/>
      <c r="H1506" s="528"/>
      <c r="I1506" s="528"/>
      <c r="J1506" s="284"/>
      <c r="K1506" s="284"/>
    </row>
    <row r="1507" spans="1:11" ht="15" customHeight="1" x14ac:dyDescent="0.35">
      <c r="E1507" s="535"/>
      <c r="F1507" s="528"/>
      <c r="G1507" s="528"/>
      <c r="H1507" s="528"/>
      <c r="I1507" s="528"/>
      <c r="J1507" s="284"/>
      <c r="K1507" s="284"/>
    </row>
    <row r="1508" spans="1:11" ht="15" customHeight="1" x14ac:dyDescent="0.35">
      <c r="E1508" s="535"/>
      <c r="F1508" s="528"/>
      <c r="G1508" s="528"/>
      <c r="H1508" s="528"/>
      <c r="I1508" s="528"/>
      <c r="J1508" s="284"/>
      <c r="K1508" s="284"/>
    </row>
    <row r="1509" spans="1:11" ht="15" customHeight="1" x14ac:dyDescent="0.35">
      <c r="E1509" s="535"/>
      <c r="F1509" s="528"/>
      <c r="G1509" s="528"/>
      <c r="H1509" s="528"/>
      <c r="I1509" s="528"/>
      <c r="J1509" s="284"/>
      <c r="K1509" s="284"/>
    </row>
    <row r="1510" spans="1:11" ht="15" customHeight="1" x14ac:dyDescent="0.35">
      <c r="F1510" s="528"/>
      <c r="G1510" s="528"/>
      <c r="H1510" s="528"/>
      <c r="I1510" s="528"/>
      <c r="J1510" s="284"/>
      <c r="K1510" s="284"/>
    </row>
    <row r="1511" spans="1:11" ht="15" customHeight="1" x14ac:dyDescent="0.35">
      <c r="A1511" s="300"/>
      <c r="F1511" s="516"/>
      <c r="G1511" s="516"/>
      <c r="H1511" s="516"/>
      <c r="I1511" s="516"/>
      <c r="J1511" s="284"/>
      <c r="K1511" s="284"/>
    </row>
    <row r="1512" spans="1:11" ht="15" customHeight="1" x14ac:dyDescent="0.35">
      <c r="A1512" s="300"/>
      <c r="F1512" s="516"/>
      <c r="G1512" s="516"/>
      <c r="H1512" s="516"/>
      <c r="I1512" s="516"/>
      <c r="J1512" s="284"/>
      <c r="K1512" s="284"/>
    </row>
    <row r="1513" spans="1:11" ht="15" customHeight="1" x14ac:dyDescent="0.35">
      <c r="A1513" s="300"/>
      <c r="F1513" s="516"/>
      <c r="G1513" s="516"/>
      <c r="H1513" s="516"/>
      <c r="I1513" s="516"/>
      <c r="J1513" s="284"/>
      <c r="K1513" s="284"/>
    </row>
    <row r="1514" spans="1:11" ht="15" customHeight="1" x14ac:dyDescent="0.35">
      <c r="A1514" s="300"/>
      <c r="F1514" s="516"/>
      <c r="G1514" s="516"/>
      <c r="H1514" s="516"/>
      <c r="I1514" s="516"/>
      <c r="J1514" s="284"/>
      <c r="K1514" s="284"/>
    </row>
    <row r="1515" spans="1:11" ht="15" customHeight="1" x14ac:dyDescent="0.35">
      <c r="F1515" s="528"/>
      <c r="G1515" s="528"/>
      <c r="H1515" s="528"/>
      <c r="I1515" s="528"/>
      <c r="J1515" s="284"/>
      <c r="K1515" s="284"/>
    </row>
    <row r="1516" spans="1:11" ht="15" customHeight="1" x14ac:dyDescent="0.35">
      <c r="A1516" s="300"/>
      <c r="F1516" s="528"/>
      <c r="G1516" s="528"/>
      <c r="H1516" s="528"/>
      <c r="I1516" s="528"/>
      <c r="J1516" s="284"/>
      <c r="K1516" s="284"/>
    </row>
    <row r="1517" spans="1:11" ht="15" customHeight="1" x14ac:dyDescent="0.35">
      <c r="E1517" s="535"/>
      <c r="F1517" s="528"/>
      <c r="G1517" s="528"/>
      <c r="H1517" s="528"/>
      <c r="I1517" s="528"/>
      <c r="J1517" s="284"/>
      <c r="K1517" s="284"/>
    </row>
    <row r="1518" spans="1:11" ht="15" customHeight="1" x14ac:dyDescent="0.35">
      <c r="E1518" s="535"/>
      <c r="F1518" s="528"/>
      <c r="G1518" s="528"/>
      <c r="H1518" s="528"/>
      <c r="I1518" s="528"/>
      <c r="J1518" s="284"/>
      <c r="K1518" s="284"/>
    </row>
    <row r="1519" spans="1:11" ht="15" customHeight="1" x14ac:dyDescent="0.35">
      <c r="F1519" s="528"/>
      <c r="G1519" s="528"/>
      <c r="H1519" s="528"/>
      <c r="I1519" s="528"/>
      <c r="J1519" s="284"/>
      <c r="K1519" s="284"/>
    </row>
    <row r="1520" spans="1:11" ht="15" customHeight="1" x14ac:dyDescent="0.35">
      <c r="F1520" s="528"/>
      <c r="G1520" s="528"/>
      <c r="H1520" s="528"/>
      <c r="I1520" s="528"/>
      <c r="J1520" s="284"/>
      <c r="K1520" s="284"/>
    </row>
    <row r="1521" spans="1:11" ht="15" customHeight="1" x14ac:dyDescent="0.35">
      <c r="A1521" s="300"/>
      <c r="F1521" s="516"/>
      <c r="G1521" s="516"/>
      <c r="H1521" s="516"/>
      <c r="I1521" s="516"/>
      <c r="J1521" s="284"/>
      <c r="K1521" s="284"/>
    </row>
    <row r="1522" spans="1:11" ht="15" customHeight="1" x14ac:dyDescent="0.35">
      <c r="F1522" s="528"/>
      <c r="G1522" s="528"/>
      <c r="H1522" s="528"/>
      <c r="I1522" s="528"/>
      <c r="J1522" s="284"/>
      <c r="K1522" s="284"/>
    </row>
    <row r="1523" spans="1:11" ht="15" customHeight="1" x14ac:dyDescent="0.35">
      <c r="A1523" s="300"/>
      <c r="F1523" s="528"/>
      <c r="G1523" s="528"/>
      <c r="H1523" s="528"/>
      <c r="I1523" s="528"/>
      <c r="J1523" s="284"/>
      <c r="K1523" s="284"/>
    </row>
    <row r="1524" spans="1:11" ht="15" customHeight="1" x14ac:dyDescent="0.35">
      <c r="E1524" s="535"/>
      <c r="F1524" s="528"/>
      <c r="G1524" s="528"/>
      <c r="H1524" s="528"/>
      <c r="I1524" s="528"/>
      <c r="J1524" s="284"/>
      <c r="K1524" s="284"/>
    </row>
    <row r="1525" spans="1:11" ht="15" customHeight="1" x14ac:dyDescent="0.35">
      <c r="A1525" s="300"/>
      <c r="B1525" s="300"/>
      <c r="C1525" s="537"/>
      <c r="D1525" s="537"/>
      <c r="E1525" s="550"/>
      <c r="F1525" s="516"/>
      <c r="G1525" s="516"/>
      <c r="H1525" s="516"/>
      <c r="I1525" s="516"/>
      <c r="J1525" s="284"/>
      <c r="K1525" s="284"/>
    </row>
    <row r="1526" spans="1:11" ht="15" customHeight="1" x14ac:dyDescent="0.35">
      <c r="F1526" s="528"/>
      <c r="G1526" s="528"/>
      <c r="H1526" s="528"/>
      <c r="I1526" s="528"/>
      <c r="J1526" s="284"/>
      <c r="K1526" s="284"/>
    </row>
    <row r="1527" spans="1:11" ht="15" customHeight="1" x14ac:dyDescent="0.35">
      <c r="A1527" s="300"/>
      <c r="E1527" s="535"/>
      <c r="F1527" s="516"/>
      <c r="G1527" s="516"/>
      <c r="H1527" s="516"/>
      <c r="I1527" s="516"/>
      <c r="J1527" s="284"/>
      <c r="K1527" s="284"/>
    </row>
    <row r="1528" spans="1:11" ht="15" customHeight="1" x14ac:dyDescent="0.35">
      <c r="A1528" s="300"/>
      <c r="E1528" s="535"/>
      <c r="F1528" s="516"/>
      <c r="G1528" s="516"/>
      <c r="H1528" s="516"/>
      <c r="I1528" s="516"/>
      <c r="J1528" s="284"/>
      <c r="K1528" s="284"/>
    </row>
    <row r="1529" spans="1:11" ht="15" customHeight="1" x14ac:dyDescent="0.35">
      <c r="J1529" s="284"/>
      <c r="K1529" s="284"/>
    </row>
    <row r="1530" spans="1:11" ht="15" customHeight="1" x14ac:dyDescent="0.35">
      <c r="J1530" s="284"/>
      <c r="K1530" s="284"/>
    </row>
    <row r="1531" spans="1:11" ht="15" customHeight="1" x14ac:dyDescent="0.35">
      <c r="J1531" s="284"/>
      <c r="K1531" s="284"/>
    </row>
    <row r="1532" spans="1:11" ht="15" customHeight="1" x14ac:dyDescent="0.35">
      <c r="J1532" s="284"/>
      <c r="K1532" s="284"/>
    </row>
    <row r="1533" spans="1:11" ht="15" customHeight="1" x14ac:dyDescent="0.35">
      <c r="J1533" s="284"/>
      <c r="K1533" s="284"/>
    </row>
    <row r="1534" spans="1:11" ht="15" customHeight="1" x14ac:dyDescent="0.35"/>
    <row r="1535" spans="1:11" ht="15" customHeight="1" x14ac:dyDescent="0.35"/>
    <row r="1536" spans="1:11" ht="15" customHeight="1" x14ac:dyDescent="0.35"/>
    <row r="1537" spans="1:11" ht="15" customHeight="1" x14ac:dyDescent="0.35">
      <c r="C1537" s="537"/>
      <c r="D1537" s="537"/>
    </row>
    <row r="1538" spans="1:11" ht="15" customHeight="1" x14ac:dyDescent="0.35">
      <c r="A1538" s="300"/>
    </row>
    <row r="1539" spans="1:11" ht="15" customHeight="1" x14ac:dyDescent="0.35">
      <c r="E1539" s="535"/>
      <c r="F1539" s="528"/>
      <c r="G1539" s="528"/>
      <c r="H1539" s="528"/>
      <c r="I1539" s="528"/>
    </row>
    <row r="1540" spans="1:11" ht="15" customHeight="1" x14ac:dyDescent="0.35">
      <c r="E1540" s="535"/>
      <c r="F1540" s="528"/>
      <c r="G1540" s="528"/>
      <c r="H1540" s="528"/>
      <c r="I1540" s="528"/>
    </row>
    <row r="1541" spans="1:11" ht="15" customHeight="1" x14ac:dyDescent="0.35">
      <c r="E1541" s="535"/>
      <c r="F1541" s="528"/>
      <c r="G1541" s="528"/>
      <c r="H1541" s="528"/>
      <c r="I1541" s="528"/>
    </row>
    <row r="1542" spans="1:11" ht="15" customHeight="1" x14ac:dyDescent="0.35">
      <c r="F1542" s="528"/>
      <c r="G1542" s="528"/>
      <c r="H1542" s="528"/>
      <c r="I1542" s="528"/>
    </row>
    <row r="1543" spans="1:11" ht="15" customHeight="1" x14ac:dyDescent="0.35">
      <c r="F1543" s="528"/>
      <c r="G1543" s="528"/>
      <c r="H1543" s="528"/>
      <c r="I1543" s="528"/>
    </row>
    <row r="1544" spans="1:11" ht="15" customHeight="1" x14ac:dyDescent="0.35">
      <c r="F1544" s="528"/>
      <c r="G1544" s="528"/>
      <c r="H1544" s="528"/>
      <c r="I1544" s="528"/>
    </row>
    <row r="1545" spans="1:11" ht="15" customHeight="1" x14ac:dyDescent="0.35">
      <c r="A1545" s="300"/>
      <c r="B1545" s="300"/>
      <c r="C1545" s="537"/>
      <c r="D1545" s="537"/>
      <c r="E1545" s="475"/>
      <c r="F1545" s="516"/>
      <c r="G1545" s="516"/>
      <c r="H1545" s="516"/>
      <c r="I1545" s="516"/>
    </row>
    <row r="1546" spans="1:11" ht="15" customHeight="1" x14ac:dyDescent="0.35">
      <c r="A1546" s="300"/>
      <c r="B1546" s="300"/>
      <c r="C1546" s="537"/>
      <c r="D1546" s="537"/>
      <c r="E1546" s="475"/>
      <c r="F1546" s="516"/>
      <c r="G1546" s="516"/>
      <c r="H1546" s="516"/>
      <c r="I1546" s="516"/>
      <c r="J1546" s="538"/>
      <c r="K1546" s="552"/>
    </row>
    <row r="1547" spans="1:11" ht="15" customHeight="1" x14ac:dyDescent="0.35">
      <c r="A1547" s="300"/>
      <c r="B1547" s="300"/>
      <c r="C1547" s="537"/>
      <c r="D1547" s="537"/>
      <c r="E1547" s="475"/>
      <c r="F1547" s="516"/>
      <c r="G1547" s="516"/>
      <c r="H1547" s="516"/>
      <c r="I1547" s="516"/>
      <c r="J1547" s="538"/>
      <c r="K1547" s="552"/>
    </row>
    <row r="1548" spans="1:11" ht="15" customHeight="1" x14ac:dyDescent="0.35">
      <c r="A1548" s="300"/>
      <c r="B1548" s="300"/>
      <c r="C1548" s="537"/>
      <c r="D1548" s="537"/>
      <c r="E1548" s="475"/>
      <c r="F1548" s="516"/>
      <c r="G1548" s="516"/>
      <c r="H1548" s="516"/>
      <c r="I1548" s="516"/>
      <c r="J1548" s="538"/>
      <c r="K1548" s="552"/>
    </row>
    <row r="1549" spans="1:11" ht="15" customHeight="1" x14ac:dyDescent="0.35">
      <c r="F1549" s="528"/>
      <c r="G1549" s="528"/>
      <c r="H1549" s="528"/>
      <c r="I1549" s="528"/>
    </row>
    <row r="1550" spans="1:11" ht="15" customHeight="1" x14ac:dyDescent="0.35">
      <c r="A1550" s="300"/>
      <c r="F1550" s="528"/>
      <c r="G1550" s="528"/>
      <c r="H1550" s="528"/>
      <c r="I1550" s="528"/>
      <c r="J1550" s="284"/>
      <c r="K1550" s="284"/>
    </row>
    <row r="1551" spans="1:11" ht="15" customHeight="1" x14ac:dyDescent="0.35">
      <c r="E1551" s="535"/>
      <c r="F1551" s="528"/>
      <c r="G1551" s="528"/>
      <c r="H1551" s="528"/>
      <c r="I1551" s="528"/>
      <c r="J1551" s="284"/>
      <c r="K1551" s="284"/>
    </row>
    <row r="1552" spans="1:11" ht="15" customHeight="1" x14ac:dyDescent="0.35">
      <c r="E1552" s="535"/>
      <c r="F1552" s="528"/>
      <c r="G1552" s="528"/>
      <c r="H1552" s="528"/>
      <c r="I1552" s="528"/>
      <c r="J1552" s="284"/>
      <c r="K1552" s="284"/>
    </row>
    <row r="1553" spans="1:11" ht="15" customHeight="1" x14ac:dyDescent="0.35">
      <c r="E1553" s="535"/>
      <c r="F1553" s="528"/>
      <c r="G1553" s="528"/>
      <c r="H1553" s="528"/>
      <c r="I1553" s="528"/>
      <c r="J1553" s="284"/>
      <c r="K1553" s="284"/>
    </row>
    <row r="1554" spans="1:11" ht="15" customHeight="1" x14ac:dyDescent="0.35">
      <c r="E1554" s="535"/>
      <c r="F1554" s="528"/>
      <c r="G1554" s="528"/>
      <c r="H1554" s="528"/>
      <c r="I1554" s="528"/>
      <c r="J1554" s="284"/>
      <c r="K1554" s="284"/>
    </row>
    <row r="1555" spans="1:11" ht="15" customHeight="1" x14ac:dyDescent="0.35">
      <c r="E1555" s="535"/>
      <c r="F1555" s="528"/>
      <c r="G1555" s="528"/>
      <c r="H1555" s="528"/>
      <c r="I1555" s="528"/>
      <c r="J1555" s="284"/>
      <c r="K1555" s="284"/>
    </row>
    <row r="1556" spans="1:11" ht="15" customHeight="1" x14ac:dyDescent="0.35">
      <c r="E1556" s="535"/>
      <c r="F1556" s="528"/>
      <c r="G1556" s="528"/>
      <c r="H1556" s="528"/>
      <c r="I1556" s="528"/>
      <c r="J1556" s="284"/>
      <c r="K1556" s="284"/>
    </row>
    <row r="1557" spans="1:11" ht="15" customHeight="1" x14ac:dyDescent="0.35">
      <c r="E1557" s="535"/>
      <c r="F1557" s="528"/>
      <c r="G1557" s="528"/>
      <c r="H1557" s="528"/>
      <c r="I1557" s="528"/>
      <c r="J1557" s="284"/>
      <c r="K1557" s="284"/>
    </row>
    <row r="1558" spans="1:11" ht="15" customHeight="1" x14ac:dyDescent="0.35">
      <c r="F1558" s="528"/>
      <c r="G1558" s="528"/>
      <c r="H1558" s="528"/>
      <c r="I1558" s="528"/>
      <c r="J1558" s="284"/>
      <c r="K1558" s="284"/>
    </row>
    <row r="1559" spans="1:11" ht="15" customHeight="1" x14ac:dyDescent="0.35">
      <c r="A1559" s="300"/>
      <c r="F1559" s="516"/>
      <c r="G1559" s="516"/>
      <c r="H1559" s="516"/>
      <c r="I1559" s="516"/>
      <c r="J1559" s="284"/>
      <c r="K1559" s="284"/>
    </row>
    <row r="1560" spans="1:11" ht="15" customHeight="1" x14ac:dyDescent="0.35">
      <c r="A1560" s="300"/>
      <c r="F1560" s="516"/>
      <c r="G1560" s="516"/>
      <c r="H1560" s="516"/>
      <c r="I1560" s="516"/>
      <c r="J1560" s="284"/>
      <c r="K1560" s="284"/>
    </row>
    <row r="1561" spans="1:11" ht="15" customHeight="1" x14ac:dyDescent="0.35">
      <c r="A1561" s="300"/>
      <c r="F1561" s="516"/>
      <c r="G1561" s="516"/>
      <c r="H1561" s="516"/>
      <c r="I1561" s="516"/>
      <c r="J1561" s="284"/>
      <c r="K1561" s="284"/>
    </row>
    <row r="1562" spans="1:11" ht="15" customHeight="1" x14ac:dyDescent="0.35">
      <c r="A1562" s="300"/>
      <c r="F1562" s="516"/>
      <c r="G1562" s="516"/>
      <c r="H1562" s="516"/>
      <c r="I1562" s="516"/>
      <c r="J1562" s="284"/>
      <c r="K1562" s="284"/>
    </row>
    <row r="1563" spans="1:11" ht="15" customHeight="1" x14ac:dyDescent="0.35">
      <c r="F1563" s="528"/>
      <c r="G1563" s="528"/>
      <c r="H1563" s="528"/>
      <c r="I1563" s="528"/>
      <c r="J1563" s="284"/>
      <c r="K1563" s="284"/>
    </row>
    <row r="1564" spans="1:11" ht="15" customHeight="1" x14ac:dyDescent="0.35">
      <c r="A1564" s="300"/>
      <c r="F1564" s="528"/>
      <c r="G1564" s="528"/>
      <c r="H1564" s="528"/>
      <c r="I1564" s="528"/>
      <c r="J1564" s="284"/>
      <c r="K1564" s="284"/>
    </row>
    <row r="1565" spans="1:11" ht="15" customHeight="1" x14ac:dyDescent="0.35">
      <c r="E1565" s="535"/>
      <c r="F1565" s="528"/>
      <c r="G1565" s="528"/>
      <c r="H1565" s="528"/>
      <c r="I1565" s="528"/>
      <c r="J1565" s="284"/>
      <c r="K1565" s="284"/>
    </row>
    <row r="1566" spans="1:11" ht="15" customHeight="1" x14ac:dyDescent="0.35">
      <c r="E1566" s="535"/>
      <c r="F1566" s="528"/>
      <c r="G1566" s="528"/>
      <c r="H1566" s="528"/>
      <c r="I1566" s="528"/>
      <c r="J1566" s="284"/>
      <c r="K1566" s="284"/>
    </row>
    <row r="1567" spans="1:11" ht="15" customHeight="1" x14ac:dyDescent="0.35">
      <c r="F1567" s="528"/>
      <c r="G1567" s="528"/>
      <c r="H1567" s="528"/>
      <c r="I1567" s="528"/>
      <c r="J1567" s="284"/>
      <c r="K1567" s="284"/>
    </row>
    <row r="1568" spans="1:11" ht="15" customHeight="1" x14ac:dyDescent="0.35">
      <c r="A1568" s="300"/>
      <c r="F1568" s="516"/>
      <c r="G1568" s="516"/>
      <c r="H1568" s="516"/>
      <c r="I1568" s="516"/>
      <c r="J1568" s="284"/>
      <c r="K1568" s="284"/>
    </row>
    <row r="1569" spans="1:11" ht="15" customHeight="1" x14ac:dyDescent="0.35">
      <c r="F1569" s="528"/>
      <c r="G1569" s="528"/>
      <c r="H1569" s="528"/>
      <c r="I1569" s="528"/>
      <c r="J1569" s="284"/>
      <c r="K1569" s="284"/>
    </row>
    <row r="1570" spans="1:11" ht="15" customHeight="1" x14ac:dyDescent="0.35">
      <c r="E1570" s="535"/>
      <c r="F1570" s="528"/>
      <c r="G1570" s="528"/>
      <c r="H1570" s="528"/>
      <c r="I1570" s="528"/>
      <c r="J1570" s="284"/>
      <c r="K1570" s="284"/>
    </row>
    <row r="1571" spans="1:11" ht="15" customHeight="1" x14ac:dyDescent="0.35">
      <c r="E1571" s="535"/>
      <c r="F1571" s="528"/>
      <c r="G1571" s="528"/>
      <c r="H1571" s="528"/>
      <c r="I1571" s="528"/>
      <c r="J1571" s="284"/>
      <c r="K1571" s="284"/>
    </row>
    <row r="1572" spans="1:11" ht="15" customHeight="1" x14ac:dyDescent="0.35">
      <c r="A1572" s="300"/>
      <c r="B1572" s="300"/>
      <c r="C1572" s="537"/>
      <c r="D1572" s="537"/>
      <c r="E1572" s="475"/>
      <c r="F1572" s="516"/>
      <c r="G1572" s="516"/>
      <c r="H1572" s="516"/>
      <c r="I1572" s="516"/>
      <c r="J1572" s="284"/>
      <c r="K1572" s="284"/>
    </row>
    <row r="1573" spans="1:11" ht="15" customHeight="1" x14ac:dyDescent="0.35">
      <c r="F1573" s="528"/>
      <c r="G1573" s="528"/>
      <c r="H1573" s="528"/>
      <c r="I1573" s="528"/>
      <c r="J1573" s="284"/>
      <c r="K1573" s="284"/>
    </row>
    <row r="1574" spans="1:11" ht="15" customHeight="1" x14ac:dyDescent="0.35">
      <c r="F1574" s="528"/>
      <c r="G1574" s="528"/>
      <c r="H1574" s="528"/>
      <c r="I1574" s="528"/>
      <c r="J1574" s="284"/>
      <c r="K1574" s="284"/>
    </row>
    <row r="1575" spans="1:11" ht="15" customHeight="1" x14ac:dyDescent="0.35">
      <c r="A1575" s="300"/>
      <c r="F1575" s="538"/>
      <c r="G1575" s="538"/>
      <c r="H1575" s="538"/>
      <c r="I1575" s="538"/>
      <c r="J1575" s="284"/>
      <c r="K1575" s="284"/>
    </row>
    <row r="1576" spans="1:11" ht="15" customHeight="1" x14ac:dyDescent="0.35">
      <c r="J1576" s="284"/>
      <c r="K1576" s="284"/>
    </row>
    <row r="1577" spans="1:11" ht="15" customHeight="1" x14ac:dyDescent="0.35">
      <c r="A1577" s="300"/>
      <c r="B1577" s="300"/>
      <c r="J1577" s="284"/>
      <c r="K1577" s="284"/>
    </row>
    <row r="1578" spans="1:11" ht="15" customHeight="1" x14ac:dyDescent="0.35">
      <c r="J1578" s="284"/>
      <c r="K1578" s="284"/>
    </row>
    <row r="1579" spans="1:11" ht="15" customHeight="1" x14ac:dyDescent="0.35">
      <c r="J1579" s="284"/>
      <c r="K1579" s="284"/>
    </row>
    <row r="1580" spans="1:11" ht="15" customHeight="1" x14ac:dyDescent="0.35">
      <c r="J1580" s="284"/>
      <c r="K1580" s="284"/>
    </row>
    <row r="1581" spans="1:11" ht="15" customHeight="1" x14ac:dyDescent="0.35">
      <c r="A1581" s="300"/>
      <c r="B1581" s="300"/>
      <c r="C1581" s="537"/>
      <c r="D1581" s="537"/>
      <c r="E1581" s="548"/>
      <c r="F1581" s="516"/>
      <c r="G1581" s="516"/>
      <c r="H1581" s="516"/>
      <c r="I1581" s="516"/>
      <c r="J1581" s="284"/>
      <c r="K1581" s="284"/>
    </row>
    <row r="1582" spans="1:11" ht="15" customHeight="1" x14ac:dyDescent="0.35">
      <c r="A1582" s="300"/>
      <c r="B1582" s="300"/>
      <c r="C1582" s="537"/>
      <c r="D1582" s="537"/>
      <c r="E1582" s="548"/>
      <c r="F1582" s="516"/>
      <c r="G1582" s="516"/>
      <c r="H1582" s="516"/>
      <c r="I1582" s="516"/>
    </row>
    <row r="1583" spans="1:11" ht="15" customHeight="1" x14ac:dyDescent="0.35">
      <c r="A1583" s="300"/>
      <c r="B1583" s="300"/>
      <c r="C1583" s="537"/>
      <c r="D1583" s="537"/>
      <c r="E1583" s="548"/>
      <c r="F1583" s="516"/>
      <c r="G1583" s="516"/>
      <c r="H1583" s="516"/>
      <c r="I1583" s="516"/>
    </row>
    <row r="1584" spans="1:11" ht="15" customHeight="1" x14ac:dyDescent="0.35">
      <c r="A1584" s="300"/>
      <c r="B1584" s="300"/>
      <c r="C1584" s="537"/>
      <c r="D1584" s="537"/>
      <c r="E1584" s="548"/>
      <c r="F1584" s="516"/>
      <c r="G1584" s="516"/>
      <c r="H1584" s="516"/>
      <c r="I1584" s="516"/>
    </row>
    <row r="1585" spans="1:11" ht="15" customHeight="1" x14ac:dyDescent="0.35"/>
    <row r="1586" spans="1:11" ht="15" customHeight="1" x14ac:dyDescent="0.35">
      <c r="C1586" s="537"/>
      <c r="D1586" s="537"/>
    </row>
    <row r="1587" spans="1:11" ht="15" customHeight="1" x14ac:dyDescent="0.35">
      <c r="A1587" s="300"/>
      <c r="B1587" s="300"/>
    </row>
    <row r="1588" spans="1:11" ht="15" customHeight="1" x14ac:dyDescent="0.35">
      <c r="E1588" s="535"/>
      <c r="F1588" s="528"/>
      <c r="G1588" s="528"/>
      <c r="H1588" s="528"/>
      <c r="I1588" s="528"/>
    </row>
    <row r="1589" spans="1:11" ht="15" customHeight="1" x14ac:dyDescent="0.35">
      <c r="E1589" s="535"/>
      <c r="F1589" s="528"/>
      <c r="G1589" s="528"/>
      <c r="H1589" s="528"/>
      <c r="I1589" s="528"/>
    </row>
    <row r="1590" spans="1:11" ht="15" customHeight="1" x14ac:dyDescent="0.35">
      <c r="E1590" s="535"/>
      <c r="F1590" s="528"/>
      <c r="G1590" s="528"/>
      <c r="H1590" s="528"/>
      <c r="I1590" s="528"/>
    </row>
    <row r="1591" spans="1:11" ht="15" customHeight="1" x14ac:dyDescent="0.35">
      <c r="E1591" s="535"/>
      <c r="F1591" s="528"/>
      <c r="G1591" s="528"/>
      <c r="H1591" s="528"/>
      <c r="I1591" s="528"/>
    </row>
    <row r="1592" spans="1:11" ht="15" customHeight="1" x14ac:dyDescent="0.35">
      <c r="E1592" s="535"/>
      <c r="F1592" s="528"/>
      <c r="G1592" s="528"/>
      <c r="H1592" s="528"/>
      <c r="I1592" s="528"/>
    </row>
    <row r="1593" spans="1:11" ht="15" customHeight="1" x14ac:dyDescent="0.35">
      <c r="E1593" s="535"/>
      <c r="F1593" s="528"/>
      <c r="G1593" s="528"/>
      <c r="H1593" s="528"/>
      <c r="I1593" s="528"/>
    </row>
    <row r="1594" spans="1:11" ht="15" customHeight="1" x14ac:dyDescent="0.35">
      <c r="F1594" s="528"/>
      <c r="G1594" s="528"/>
      <c r="H1594" s="528"/>
      <c r="I1594" s="528"/>
    </row>
    <row r="1595" spans="1:11" ht="15" customHeight="1" x14ac:dyDescent="0.35">
      <c r="A1595" s="300"/>
      <c r="B1595" s="300"/>
      <c r="C1595" s="537"/>
      <c r="D1595" s="537"/>
      <c r="E1595" s="475"/>
      <c r="F1595" s="516"/>
      <c r="G1595" s="516"/>
      <c r="H1595" s="516"/>
      <c r="I1595" s="516"/>
      <c r="J1595" s="538"/>
      <c r="K1595" s="552"/>
    </row>
    <row r="1596" spans="1:11" ht="15" customHeight="1" x14ac:dyDescent="0.35">
      <c r="A1596" s="300"/>
      <c r="B1596" s="300"/>
      <c r="C1596" s="537"/>
      <c r="D1596" s="537"/>
      <c r="E1596" s="475"/>
      <c r="F1596" s="516"/>
      <c r="G1596" s="516"/>
      <c r="H1596" s="516"/>
      <c r="I1596" s="516"/>
      <c r="J1596" s="538"/>
      <c r="K1596" s="552"/>
    </row>
    <row r="1597" spans="1:11" ht="15" customHeight="1" x14ac:dyDescent="0.35">
      <c r="A1597" s="300"/>
      <c r="B1597" s="300"/>
      <c r="C1597" s="537"/>
      <c r="D1597" s="537"/>
      <c r="E1597" s="475"/>
      <c r="F1597" s="516"/>
      <c r="G1597" s="516"/>
      <c r="H1597" s="516"/>
      <c r="I1597" s="516"/>
      <c r="J1597" s="538"/>
      <c r="K1597" s="552"/>
    </row>
    <row r="1598" spans="1:11" ht="15" customHeight="1" x14ac:dyDescent="0.35">
      <c r="F1598" s="528"/>
      <c r="G1598" s="528"/>
      <c r="H1598" s="528"/>
      <c r="I1598" s="528"/>
      <c r="J1598" s="284"/>
      <c r="K1598" s="284"/>
    </row>
    <row r="1599" spans="1:11" ht="15" customHeight="1" x14ac:dyDescent="0.35">
      <c r="A1599" s="300"/>
      <c r="F1599" s="528"/>
      <c r="G1599" s="528"/>
      <c r="H1599" s="528"/>
      <c r="I1599" s="528"/>
      <c r="J1599" s="284"/>
      <c r="K1599" s="284"/>
    </row>
    <row r="1600" spans="1:11" ht="15" customHeight="1" x14ac:dyDescent="0.35">
      <c r="E1600" s="535"/>
      <c r="F1600" s="528"/>
      <c r="G1600" s="528"/>
      <c r="H1600" s="528"/>
      <c r="I1600" s="528"/>
      <c r="J1600" s="284"/>
      <c r="K1600" s="284"/>
    </row>
    <row r="1601" spans="1:11" ht="15" customHeight="1" x14ac:dyDescent="0.35">
      <c r="E1601" s="535"/>
      <c r="F1601" s="528"/>
      <c r="G1601" s="528"/>
      <c r="H1601" s="528"/>
      <c r="I1601" s="528"/>
      <c r="J1601" s="284"/>
      <c r="K1601" s="284"/>
    </row>
    <row r="1602" spans="1:11" ht="15" customHeight="1" x14ac:dyDescent="0.35">
      <c r="E1602" s="535"/>
      <c r="F1602" s="528"/>
      <c r="G1602" s="528"/>
      <c r="H1602" s="528"/>
      <c r="I1602" s="528"/>
      <c r="J1602" s="284"/>
      <c r="K1602" s="284"/>
    </row>
    <row r="1603" spans="1:11" ht="15" customHeight="1" x14ac:dyDescent="0.35">
      <c r="E1603" s="535"/>
      <c r="F1603" s="528"/>
      <c r="G1603" s="528"/>
      <c r="H1603" s="528"/>
      <c r="I1603" s="528"/>
      <c r="J1603" s="284"/>
      <c r="K1603" s="284"/>
    </row>
    <row r="1604" spans="1:11" ht="15" customHeight="1" x14ac:dyDescent="0.35">
      <c r="E1604" s="535"/>
      <c r="F1604" s="528"/>
      <c r="G1604" s="528"/>
      <c r="H1604" s="528"/>
      <c r="I1604" s="528"/>
      <c r="J1604" s="284"/>
      <c r="K1604" s="284"/>
    </row>
    <row r="1605" spans="1:11" ht="15" customHeight="1" x14ac:dyDescent="0.35">
      <c r="E1605" s="535"/>
      <c r="F1605" s="528"/>
      <c r="G1605" s="528"/>
      <c r="H1605" s="528"/>
      <c r="I1605" s="528"/>
      <c r="J1605" s="284"/>
      <c r="K1605" s="284"/>
    </row>
    <row r="1606" spans="1:11" ht="15" customHeight="1" x14ac:dyDescent="0.35">
      <c r="E1606" s="535"/>
      <c r="F1606" s="528"/>
      <c r="G1606" s="528"/>
      <c r="H1606" s="528"/>
      <c r="I1606" s="528"/>
      <c r="J1606" s="284"/>
      <c r="K1606" s="284"/>
    </row>
    <row r="1607" spans="1:11" ht="15" customHeight="1" x14ac:dyDescent="0.35">
      <c r="E1607" s="535"/>
      <c r="F1607" s="528"/>
      <c r="G1607" s="528"/>
      <c r="H1607" s="528"/>
      <c r="I1607" s="528"/>
      <c r="J1607" s="284"/>
      <c r="K1607" s="284"/>
    </row>
    <row r="1608" spans="1:11" ht="15" customHeight="1" x14ac:dyDescent="0.35">
      <c r="F1608" s="528"/>
      <c r="G1608" s="528"/>
      <c r="H1608" s="528"/>
      <c r="I1608" s="528"/>
      <c r="J1608" s="284"/>
      <c r="K1608" s="284"/>
    </row>
    <row r="1609" spans="1:11" ht="15" customHeight="1" x14ac:dyDescent="0.35">
      <c r="A1609" s="300"/>
      <c r="F1609" s="516"/>
      <c r="G1609" s="516"/>
      <c r="H1609" s="516"/>
      <c r="I1609" s="516"/>
      <c r="J1609" s="284"/>
      <c r="K1609" s="284"/>
    </row>
    <row r="1610" spans="1:11" ht="15" customHeight="1" x14ac:dyDescent="0.35">
      <c r="A1610" s="300"/>
      <c r="F1610" s="516"/>
      <c r="G1610" s="516"/>
      <c r="H1610" s="516"/>
      <c r="I1610" s="516"/>
      <c r="J1610" s="284"/>
      <c r="K1610" s="284"/>
    </row>
    <row r="1611" spans="1:11" ht="15" customHeight="1" x14ac:dyDescent="0.35">
      <c r="A1611" s="300"/>
      <c r="F1611" s="516"/>
      <c r="G1611" s="516"/>
      <c r="H1611" s="516"/>
      <c r="I1611" s="516"/>
      <c r="J1611" s="284"/>
      <c r="K1611" s="284"/>
    </row>
    <row r="1612" spans="1:11" ht="15" customHeight="1" x14ac:dyDescent="0.35">
      <c r="F1612" s="528"/>
      <c r="G1612" s="528"/>
      <c r="H1612" s="528"/>
      <c r="I1612" s="528"/>
      <c r="J1612" s="284"/>
      <c r="K1612" s="284"/>
    </row>
    <row r="1613" spans="1:11" ht="15" customHeight="1" x14ac:dyDescent="0.35">
      <c r="A1613" s="300"/>
      <c r="F1613" s="528"/>
      <c r="G1613" s="528"/>
      <c r="H1613" s="528"/>
      <c r="I1613" s="528"/>
      <c r="J1613" s="284"/>
      <c r="K1613" s="284"/>
    </row>
    <row r="1614" spans="1:11" ht="15" customHeight="1" x14ac:dyDescent="0.35">
      <c r="E1614" s="535"/>
      <c r="F1614" s="528"/>
      <c r="G1614" s="528"/>
      <c r="H1614" s="528"/>
      <c r="I1614" s="528"/>
      <c r="J1614" s="284"/>
      <c r="K1614" s="284"/>
    </row>
    <row r="1615" spans="1:11" ht="15" customHeight="1" x14ac:dyDescent="0.35">
      <c r="E1615" s="535"/>
      <c r="F1615" s="528"/>
      <c r="G1615" s="528"/>
      <c r="H1615" s="528"/>
      <c r="I1615" s="528"/>
      <c r="J1615" s="284"/>
      <c r="K1615" s="284"/>
    </row>
    <row r="1616" spans="1:11" ht="15" customHeight="1" x14ac:dyDescent="0.35">
      <c r="F1616" s="528"/>
      <c r="G1616" s="528"/>
      <c r="H1616" s="528"/>
      <c r="I1616" s="528"/>
      <c r="J1616" s="284"/>
      <c r="K1616" s="284"/>
    </row>
    <row r="1617" spans="1:11" ht="15" customHeight="1" x14ac:dyDescent="0.35">
      <c r="A1617" s="300"/>
      <c r="F1617" s="516"/>
      <c r="G1617" s="516"/>
      <c r="H1617" s="516"/>
      <c r="I1617" s="516"/>
      <c r="J1617" s="284"/>
      <c r="K1617" s="284"/>
    </row>
    <row r="1618" spans="1:11" ht="15" customHeight="1" x14ac:dyDescent="0.35">
      <c r="F1618" s="528"/>
      <c r="G1618" s="528"/>
      <c r="H1618" s="528"/>
      <c r="I1618" s="528"/>
      <c r="J1618" s="284"/>
      <c r="K1618" s="284"/>
    </row>
    <row r="1619" spans="1:11" ht="15" customHeight="1" x14ac:dyDescent="0.35">
      <c r="F1619" s="528"/>
      <c r="G1619" s="528"/>
      <c r="H1619" s="528"/>
      <c r="I1619" s="528"/>
      <c r="J1619" s="284"/>
      <c r="K1619" s="284"/>
    </row>
    <row r="1620" spans="1:11" ht="15" customHeight="1" x14ac:dyDescent="0.35">
      <c r="F1620" s="528"/>
      <c r="G1620" s="528"/>
      <c r="H1620" s="528"/>
      <c r="I1620" s="528"/>
      <c r="J1620" s="284"/>
      <c r="K1620" s="284"/>
    </row>
    <row r="1621" spans="1:11" ht="15" customHeight="1" x14ac:dyDescent="0.35">
      <c r="A1621" s="300"/>
      <c r="F1621" s="516"/>
      <c r="G1621" s="516"/>
      <c r="H1621" s="516"/>
      <c r="I1621" s="516"/>
      <c r="J1621" s="284"/>
      <c r="K1621" s="284"/>
    </row>
    <row r="1622" spans="1:11" ht="15" customHeight="1" x14ac:dyDescent="0.35">
      <c r="F1622" s="528"/>
      <c r="G1622" s="528"/>
      <c r="H1622" s="528"/>
      <c r="I1622" s="528"/>
      <c r="J1622" s="284"/>
      <c r="K1622" s="284"/>
    </row>
    <row r="1623" spans="1:11" ht="15" customHeight="1" x14ac:dyDescent="0.35">
      <c r="F1623" s="528"/>
      <c r="G1623" s="528"/>
      <c r="H1623" s="528"/>
      <c r="I1623" s="528"/>
      <c r="J1623" s="284"/>
      <c r="K1623" s="284"/>
    </row>
    <row r="1624" spans="1:11" ht="15" customHeight="1" x14ac:dyDescent="0.35">
      <c r="A1624" s="300"/>
      <c r="F1624" s="538"/>
      <c r="G1624" s="538"/>
      <c r="H1624" s="538"/>
      <c r="I1624" s="538"/>
      <c r="J1624" s="284"/>
      <c r="K1624" s="284"/>
    </row>
    <row r="1625" spans="1:11" ht="15" customHeight="1" x14ac:dyDescent="0.35">
      <c r="J1625" s="284"/>
      <c r="K1625" s="284"/>
    </row>
    <row r="1626" spans="1:11" ht="15" customHeight="1" x14ac:dyDescent="0.35">
      <c r="A1626" s="300"/>
      <c r="B1626" s="300"/>
      <c r="J1626" s="284"/>
      <c r="K1626" s="284"/>
    </row>
    <row r="1627" spans="1:11" ht="15" customHeight="1" x14ac:dyDescent="0.35">
      <c r="J1627" s="284"/>
      <c r="K1627" s="284"/>
    </row>
    <row r="1628" spans="1:11" ht="15" customHeight="1" x14ac:dyDescent="0.35">
      <c r="A1628" s="300"/>
      <c r="B1628" s="300"/>
      <c r="C1628" s="537"/>
      <c r="D1628" s="537"/>
      <c r="E1628" s="548"/>
      <c r="F1628" s="516"/>
      <c r="G1628" s="516"/>
      <c r="H1628" s="516"/>
      <c r="I1628" s="516"/>
      <c r="J1628" s="284"/>
      <c r="K1628" s="284"/>
    </row>
    <row r="1629" spans="1:11" ht="15" customHeight="1" x14ac:dyDescent="0.35">
      <c r="J1629" s="284"/>
      <c r="K1629" s="284"/>
    </row>
    <row r="1630" spans="1:11" ht="15" customHeight="1" x14ac:dyDescent="0.35">
      <c r="J1630" s="284"/>
      <c r="K1630" s="284"/>
    </row>
    <row r="1631" spans="1:11" ht="15" customHeight="1" x14ac:dyDescent="0.35">
      <c r="J1631" s="284"/>
      <c r="K1631" s="284"/>
    </row>
    <row r="1632" spans="1:11" ht="15" customHeight="1" x14ac:dyDescent="0.35">
      <c r="J1632" s="284"/>
      <c r="K1632" s="284"/>
    </row>
    <row r="1633" spans="1:11" ht="15" customHeight="1" x14ac:dyDescent="0.35">
      <c r="J1633" s="284"/>
      <c r="K1633" s="284"/>
    </row>
    <row r="1634" spans="1:11" ht="15" customHeight="1" x14ac:dyDescent="0.35">
      <c r="C1634" s="537"/>
      <c r="D1634" s="537"/>
      <c r="J1634" s="284"/>
      <c r="K1634" s="284"/>
    </row>
    <row r="1635" spans="1:11" ht="15" customHeight="1" x14ac:dyDescent="0.35">
      <c r="A1635" s="300"/>
      <c r="B1635" s="300"/>
      <c r="J1635" s="284"/>
      <c r="K1635" s="284"/>
    </row>
    <row r="1636" spans="1:11" ht="15" customHeight="1" x14ac:dyDescent="0.35">
      <c r="E1636" s="535"/>
      <c r="F1636" s="528"/>
      <c r="G1636" s="528"/>
      <c r="H1636" s="528"/>
      <c r="I1636" s="528"/>
      <c r="J1636" s="284"/>
      <c r="K1636" s="284"/>
    </row>
    <row r="1637" spans="1:11" ht="15" customHeight="1" x14ac:dyDescent="0.35">
      <c r="E1637" s="535"/>
      <c r="F1637" s="528"/>
      <c r="G1637" s="528"/>
      <c r="H1637" s="528"/>
      <c r="I1637" s="528"/>
      <c r="J1637" s="284"/>
      <c r="K1637" s="284"/>
    </row>
    <row r="1638" spans="1:11" ht="15" customHeight="1" x14ac:dyDescent="0.35">
      <c r="E1638" s="535"/>
      <c r="F1638" s="528"/>
      <c r="G1638" s="528"/>
      <c r="H1638" s="528"/>
      <c r="I1638" s="528"/>
      <c r="J1638" s="284"/>
      <c r="K1638" s="284"/>
    </row>
    <row r="1639" spans="1:11" ht="15" customHeight="1" x14ac:dyDescent="0.35">
      <c r="E1639" s="535"/>
      <c r="F1639" s="528"/>
      <c r="G1639" s="528"/>
      <c r="H1639" s="528"/>
      <c r="I1639" s="528"/>
      <c r="J1639" s="284"/>
      <c r="K1639" s="284"/>
    </row>
    <row r="1640" spans="1:11" ht="15" customHeight="1" x14ac:dyDescent="0.35">
      <c r="E1640" s="535"/>
      <c r="F1640" s="528"/>
      <c r="G1640" s="528"/>
      <c r="H1640" s="528"/>
      <c r="I1640" s="528"/>
      <c r="J1640" s="284"/>
      <c r="K1640" s="284"/>
    </row>
    <row r="1641" spans="1:11" ht="15" customHeight="1" x14ac:dyDescent="0.35">
      <c r="E1641" s="535"/>
      <c r="F1641" s="528"/>
      <c r="G1641" s="528"/>
      <c r="H1641" s="528"/>
      <c r="I1641" s="528"/>
      <c r="J1641" s="284"/>
      <c r="K1641" s="284"/>
    </row>
    <row r="1642" spans="1:11" ht="15" customHeight="1" x14ac:dyDescent="0.35">
      <c r="E1642" s="535"/>
      <c r="F1642" s="528"/>
      <c r="G1642" s="528"/>
      <c r="H1642" s="528"/>
      <c r="I1642" s="528"/>
      <c r="J1642" s="284"/>
      <c r="K1642" s="284"/>
    </row>
    <row r="1643" spans="1:11" ht="15" customHeight="1" x14ac:dyDescent="0.35">
      <c r="F1643" s="528"/>
      <c r="G1643" s="528"/>
      <c r="H1643" s="528"/>
      <c r="I1643" s="528"/>
      <c r="J1643" s="284"/>
      <c r="K1643" s="284"/>
    </row>
    <row r="1644" spans="1:11" ht="15" customHeight="1" x14ac:dyDescent="0.35">
      <c r="F1644" s="528"/>
      <c r="G1644" s="528"/>
      <c r="H1644" s="528"/>
      <c r="I1644" s="528"/>
      <c r="J1644" s="284"/>
      <c r="K1644" s="284"/>
    </row>
    <row r="1645" spans="1:11" ht="15" customHeight="1" x14ac:dyDescent="0.35">
      <c r="A1645" s="300"/>
      <c r="B1645" s="300"/>
      <c r="C1645" s="537"/>
      <c r="D1645" s="537"/>
      <c r="E1645" s="475"/>
      <c r="F1645" s="516"/>
      <c r="G1645" s="516"/>
      <c r="H1645" s="516"/>
      <c r="I1645" s="516"/>
      <c r="J1645" s="284"/>
      <c r="K1645" s="284"/>
    </row>
    <row r="1646" spans="1:11" ht="15" customHeight="1" x14ac:dyDescent="0.35">
      <c r="A1646" s="300"/>
      <c r="B1646" s="300"/>
      <c r="C1646" s="537"/>
      <c r="D1646" s="537"/>
      <c r="E1646" s="475"/>
      <c r="F1646" s="516"/>
      <c r="G1646" s="516"/>
      <c r="H1646" s="516"/>
      <c r="I1646" s="516"/>
      <c r="J1646" s="284"/>
      <c r="K1646" s="284"/>
    </row>
    <row r="1647" spans="1:11" ht="15" customHeight="1" x14ac:dyDescent="0.35">
      <c r="A1647" s="300"/>
      <c r="B1647" s="300"/>
      <c r="C1647" s="537"/>
      <c r="D1647" s="537"/>
      <c r="E1647" s="475"/>
      <c r="F1647" s="516"/>
      <c r="G1647" s="516"/>
      <c r="H1647" s="516"/>
      <c r="I1647" s="516"/>
      <c r="J1647" s="284"/>
      <c r="K1647" s="284"/>
    </row>
    <row r="1648" spans="1:11" ht="15" customHeight="1" x14ac:dyDescent="0.35">
      <c r="A1648" s="300"/>
      <c r="B1648" s="300"/>
      <c r="C1648" s="537"/>
      <c r="D1648" s="537"/>
      <c r="E1648" s="475"/>
      <c r="F1648" s="516"/>
      <c r="G1648" s="516"/>
      <c r="H1648" s="516"/>
      <c r="I1648" s="516"/>
      <c r="J1648" s="284"/>
      <c r="K1648" s="284"/>
    </row>
    <row r="1649" spans="1:11" ht="15" customHeight="1" x14ac:dyDescent="0.35">
      <c r="F1649" s="528"/>
      <c r="G1649" s="528"/>
      <c r="H1649" s="528"/>
      <c r="I1649" s="528"/>
      <c r="J1649" s="284"/>
      <c r="K1649" s="284"/>
    </row>
    <row r="1650" spans="1:11" ht="15" customHeight="1" x14ac:dyDescent="0.35">
      <c r="A1650" s="300"/>
      <c r="F1650" s="528"/>
      <c r="G1650" s="528"/>
      <c r="H1650" s="528"/>
      <c r="I1650" s="528"/>
      <c r="J1650" s="284"/>
      <c r="K1650" s="284"/>
    </row>
    <row r="1651" spans="1:11" ht="15" customHeight="1" x14ac:dyDescent="0.35">
      <c r="E1651" s="535"/>
      <c r="F1651" s="528"/>
      <c r="G1651" s="528"/>
      <c r="H1651" s="528"/>
      <c r="I1651" s="528"/>
      <c r="J1651" s="284"/>
      <c r="K1651" s="284"/>
    </row>
    <row r="1652" spans="1:11" ht="15" customHeight="1" x14ac:dyDescent="0.35">
      <c r="C1652" s="537"/>
      <c r="D1652" s="537"/>
      <c r="E1652" s="535"/>
      <c r="F1652" s="528"/>
      <c r="G1652" s="528"/>
      <c r="H1652" s="528"/>
      <c r="I1652" s="528"/>
      <c r="J1652" s="284"/>
      <c r="K1652" s="284"/>
    </row>
    <row r="1653" spans="1:11" ht="15" customHeight="1" x14ac:dyDescent="0.35">
      <c r="C1653" s="537"/>
      <c r="D1653" s="537"/>
      <c r="E1653" s="535"/>
      <c r="F1653" s="528"/>
      <c r="G1653" s="528"/>
      <c r="H1653" s="528"/>
      <c r="I1653" s="528"/>
      <c r="J1653" s="284"/>
      <c r="K1653" s="284"/>
    </row>
    <row r="1654" spans="1:11" ht="15" customHeight="1" x14ac:dyDescent="0.35">
      <c r="E1654" s="535"/>
      <c r="F1654" s="528"/>
      <c r="G1654" s="528"/>
      <c r="H1654" s="528"/>
      <c r="I1654" s="528"/>
      <c r="J1654" s="284"/>
      <c r="K1654" s="284"/>
    </row>
    <row r="1655" spans="1:11" ht="15" customHeight="1" x14ac:dyDescent="0.35">
      <c r="E1655" s="535"/>
      <c r="F1655" s="528"/>
      <c r="G1655" s="528"/>
      <c r="H1655" s="528"/>
      <c r="I1655" s="528"/>
      <c r="J1655" s="284"/>
      <c r="K1655" s="284"/>
    </row>
    <row r="1656" spans="1:11" ht="15" customHeight="1" x14ac:dyDescent="0.35">
      <c r="E1656" s="535"/>
      <c r="F1656" s="528"/>
      <c r="G1656" s="528"/>
      <c r="H1656" s="528"/>
      <c r="I1656" s="528"/>
      <c r="J1656" s="284"/>
      <c r="K1656" s="284"/>
    </row>
    <row r="1657" spans="1:11" ht="15" customHeight="1" x14ac:dyDescent="0.35">
      <c r="E1657" s="535"/>
      <c r="F1657" s="528"/>
      <c r="G1657" s="528"/>
      <c r="H1657" s="528"/>
      <c r="I1657" s="528"/>
      <c r="J1657" s="284"/>
      <c r="K1657" s="284"/>
    </row>
    <row r="1658" spans="1:11" ht="15" customHeight="1" x14ac:dyDescent="0.35">
      <c r="E1658" s="535"/>
      <c r="F1658" s="528"/>
      <c r="G1658" s="528"/>
      <c r="H1658" s="528"/>
      <c r="I1658" s="528"/>
      <c r="J1658" s="284"/>
      <c r="K1658" s="284"/>
    </row>
    <row r="1659" spans="1:11" ht="15" customHeight="1" x14ac:dyDescent="0.35">
      <c r="F1659" s="528"/>
      <c r="G1659" s="528"/>
      <c r="H1659" s="528"/>
      <c r="I1659" s="528"/>
      <c r="J1659" s="284"/>
      <c r="K1659" s="284"/>
    </row>
    <row r="1660" spans="1:11" ht="15" customHeight="1" x14ac:dyDescent="0.35">
      <c r="A1660" s="300"/>
      <c r="F1660" s="516"/>
      <c r="G1660" s="516"/>
      <c r="H1660" s="516"/>
      <c r="I1660" s="516"/>
      <c r="J1660" s="284"/>
      <c r="K1660" s="284"/>
    </row>
    <row r="1661" spans="1:11" ht="15" customHeight="1" x14ac:dyDescent="0.35">
      <c r="A1661" s="300"/>
      <c r="F1661" s="516"/>
      <c r="G1661" s="516"/>
      <c r="H1661" s="516"/>
      <c r="I1661" s="516"/>
      <c r="J1661" s="284"/>
      <c r="K1661" s="284"/>
    </row>
    <row r="1662" spans="1:11" ht="15" customHeight="1" x14ac:dyDescent="0.35">
      <c r="A1662" s="300"/>
      <c r="F1662" s="516"/>
      <c r="G1662" s="516"/>
      <c r="H1662" s="516"/>
      <c r="I1662" s="516"/>
      <c r="J1662" s="284"/>
      <c r="K1662" s="284"/>
    </row>
    <row r="1663" spans="1:11" ht="15" customHeight="1" x14ac:dyDescent="0.35">
      <c r="A1663" s="300"/>
      <c r="F1663" s="516"/>
      <c r="G1663" s="516"/>
      <c r="H1663" s="516"/>
      <c r="I1663" s="516"/>
      <c r="J1663" s="284"/>
      <c r="K1663" s="284"/>
    </row>
    <row r="1664" spans="1:11" ht="15" customHeight="1" x14ac:dyDescent="0.35">
      <c r="F1664" s="528"/>
      <c r="G1664" s="528"/>
      <c r="H1664" s="528"/>
      <c r="I1664" s="528"/>
      <c r="J1664" s="284"/>
      <c r="K1664" s="284"/>
    </row>
    <row r="1665" spans="1:11" ht="15" customHeight="1" x14ac:dyDescent="0.35">
      <c r="A1665" s="300"/>
      <c r="F1665" s="528"/>
      <c r="G1665" s="528"/>
      <c r="H1665" s="528"/>
      <c r="I1665" s="528"/>
      <c r="J1665" s="284"/>
      <c r="K1665" s="284"/>
    </row>
    <row r="1666" spans="1:11" ht="15" customHeight="1" x14ac:dyDescent="0.35">
      <c r="E1666" s="535"/>
      <c r="F1666" s="528"/>
      <c r="G1666" s="528"/>
      <c r="H1666" s="528"/>
      <c r="I1666" s="528"/>
      <c r="J1666" s="284"/>
      <c r="K1666" s="284"/>
    </row>
    <row r="1667" spans="1:11" ht="15" customHeight="1" x14ac:dyDescent="0.35">
      <c r="E1667" s="535"/>
      <c r="F1667" s="528"/>
      <c r="G1667" s="528"/>
      <c r="H1667" s="528"/>
      <c r="I1667" s="528"/>
      <c r="J1667" s="284"/>
      <c r="K1667" s="284"/>
    </row>
    <row r="1668" spans="1:11" ht="15" customHeight="1" x14ac:dyDescent="0.35">
      <c r="F1668" s="528"/>
      <c r="G1668" s="528"/>
      <c r="H1668" s="528"/>
      <c r="I1668" s="528"/>
      <c r="J1668" s="284"/>
      <c r="K1668" s="284"/>
    </row>
    <row r="1669" spans="1:11" ht="15" customHeight="1" x14ac:dyDescent="0.35">
      <c r="F1669" s="528"/>
      <c r="G1669" s="528"/>
      <c r="H1669" s="528"/>
      <c r="I1669" s="528"/>
      <c r="J1669" s="284"/>
      <c r="K1669" s="284"/>
    </row>
    <row r="1670" spans="1:11" ht="15" customHeight="1" x14ac:dyDescent="0.35">
      <c r="A1670" s="300"/>
      <c r="F1670" s="516"/>
      <c r="G1670" s="516"/>
      <c r="H1670" s="516"/>
      <c r="I1670" s="516"/>
      <c r="J1670" s="284"/>
      <c r="K1670" s="284"/>
    </row>
    <row r="1671" spans="1:11" ht="15" customHeight="1" x14ac:dyDescent="0.35">
      <c r="F1671" s="528"/>
      <c r="G1671" s="528"/>
      <c r="H1671" s="528"/>
      <c r="I1671" s="528"/>
      <c r="J1671" s="284"/>
      <c r="K1671" s="284"/>
    </row>
    <row r="1672" spans="1:11" ht="15" customHeight="1" x14ac:dyDescent="0.35">
      <c r="A1672" s="300"/>
      <c r="F1672" s="528"/>
      <c r="G1672" s="528"/>
      <c r="H1672" s="528"/>
      <c r="I1672" s="528"/>
      <c r="J1672" s="284"/>
      <c r="K1672" s="284"/>
    </row>
    <row r="1673" spans="1:11" ht="15" customHeight="1" x14ac:dyDescent="0.35">
      <c r="E1673" s="535"/>
      <c r="F1673" s="528"/>
      <c r="G1673" s="528"/>
      <c r="H1673" s="528"/>
      <c r="I1673" s="528"/>
      <c r="J1673" s="284"/>
      <c r="K1673" s="284"/>
    </row>
    <row r="1674" spans="1:11" ht="15" customHeight="1" x14ac:dyDescent="0.35">
      <c r="A1674" s="300"/>
      <c r="B1674" s="300"/>
      <c r="C1674" s="537"/>
      <c r="D1674" s="537"/>
      <c r="E1674" s="550"/>
      <c r="F1674" s="516"/>
      <c r="G1674" s="516"/>
      <c r="H1674" s="516"/>
      <c r="I1674" s="516"/>
      <c r="J1674" s="284"/>
      <c r="K1674" s="284"/>
    </row>
    <row r="1675" spans="1:11" ht="15" customHeight="1" x14ac:dyDescent="0.35">
      <c r="F1675" s="528"/>
      <c r="G1675" s="528"/>
      <c r="H1675" s="528"/>
      <c r="I1675" s="528"/>
      <c r="J1675" s="284"/>
      <c r="K1675" s="284"/>
    </row>
    <row r="1676" spans="1:11" ht="15" customHeight="1" x14ac:dyDescent="0.35">
      <c r="A1676" s="300"/>
      <c r="B1676" s="300"/>
      <c r="C1676" s="537"/>
      <c r="D1676" s="537"/>
      <c r="E1676" s="475"/>
      <c r="F1676" s="538"/>
      <c r="G1676" s="538"/>
      <c r="H1676" s="538"/>
      <c r="I1676" s="538"/>
      <c r="J1676" s="284"/>
      <c r="K1676" s="284"/>
    </row>
    <row r="1677" spans="1:11" ht="15" customHeight="1" x14ac:dyDescent="0.35">
      <c r="A1677" s="300"/>
      <c r="B1677" s="300"/>
      <c r="J1677" s="284"/>
      <c r="K1677" s="284"/>
    </row>
    <row r="1678" spans="1:11" ht="15" customHeight="1" x14ac:dyDescent="0.35">
      <c r="J1678" s="284"/>
      <c r="K1678" s="284"/>
    </row>
    <row r="1679" spans="1:11" ht="15" customHeight="1" x14ac:dyDescent="0.35">
      <c r="J1679" s="284"/>
      <c r="K1679" s="284"/>
    </row>
    <row r="1680" spans="1:11" ht="15" customHeight="1" x14ac:dyDescent="0.35">
      <c r="J1680" s="284"/>
      <c r="K1680" s="284"/>
    </row>
    <row r="1681" spans="1:11" ht="15" customHeight="1" x14ac:dyDescent="0.35">
      <c r="J1681" s="284"/>
      <c r="K1681" s="284"/>
    </row>
    <row r="1682" spans="1:11" ht="15" customHeight="1" x14ac:dyDescent="0.35">
      <c r="C1682" s="537"/>
      <c r="D1682" s="537"/>
      <c r="J1682" s="284"/>
      <c r="K1682" s="284"/>
    </row>
    <row r="1683" spans="1:11" ht="15" customHeight="1" x14ac:dyDescent="0.35">
      <c r="A1683" s="300"/>
      <c r="B1683" s="300"/>
      <c r="J1683" s="284"/>
      <c r="K1683" s="284"/>
    </row>
    <row r="1684" spans="1:11" ht="15" customHeight="1" x14ac:dyDescent="0.35">
      <c r="E1684" s="535"/>
      <c r="F1684" s="528"/>
      <c r="G1684" s="528"/>
      <c r="H1684" s="528"/>
      <c r="I1684" s="528"/>
      <c r="J1684" s="284"/>
      <c r="K1684" s="284"/>
    </row>
    <row r="1685" spans="1:11" ht="15" customHeight="1" x14ac:dyDescent="0.35">
      <c r="E1685" s="535"/>
      <c r="F1685" s="528"/>
      <c r="G1685" s="528"/>
      <c r="H1685" s="528"/>
      <c r="I1685" s="528"/>
      <c r="J1685" s="284"/>
      <c r="K1685" s="284"/>
    </row>
    <row r="1686" spans="1:11" ht="15" customHeight="1" x14ac:dyDescent="0.35">
      <c r="E1686" s="535"/>
      <c r="F1686" s="528"/>
      <c r="G1686" s="528"/>
      <c r="H1686" s="528"/>
      <c r="I1686" s="528"/>
      <c r="J1686" s="284"/>
      <c r="K1686" s="284"/>
    </row>
    <row r="1687" spans="1:11" ht="15" customHeight="1" x14ac:dyDescent="0.35">
      <c r="F1687" s="528"/>
      <c r="G1687" s="528"/>
      <c r="H1687" s="528"/>
      <c r="I1687" s="528"/>
      <c r="J1687" s="284"/>
      <c r="K1687" s="284"/>
    </row>
    <row r="1688" spans="1:11" ht="15" customHeight="1" x14ac:dyDescent="0.35">
      <c r="F1688" s="528"/>
      <c r="G1688" s="528"/>
      <c r="H1688" s="528"/>
      <c r="I1688" s="528"/>
      <c r="J1688" s="284"/>
      <c r="K1688" s="284"/>
    </row>
    <row r="1689" spans="1:11" ht="15" customHeight="1" x14ac:dyDescent="0.35">
      <c r="E1689" s="535"/>
      <c r="F1689" s="528"/>
      <c r="G1689" s="528"/>
      <c r="H1689" s="528"/>
      <c r="I1689" s="528"/>
      <c r="J1689" s="284"/>
      <c r="K1689" s="284"/>
    </row>
    <row r="1690" spans="1:11" ht="15" customHeight="1" x14ac:dyDescent="0.35">
      <c r="A1690" s="300"/>
      <c r="B1690" s="300"/>
      <c r="C1690" s="537"/>
      <c r="D1690" s="537"/>
      <c r="E1690" s="475"/>
      <c r="F1690" s="516"/>
      <c r="G1690" s="516"/>
      <c r="H1690" s="516"/>
      <c r="I1690" s="516"/>
      <c r="J1690" s="284"/>
      <c r="K1690" s="284"/>
    </row>
    <row r="1691" spans="1:11" ht="15" customHeight="1" x14ac:dyDescent="0.35">
      <c r="A1691" s="300"/>
      <c r="B1691" s="300"/>
      <c r="C1691" s="537"/>
      <c r="D1691" s="537"/>
      <c r="E1691" s="475"/>
      <c r="F1691" s="516"/>
      <c r="G1691" s="516"/>
      <c r="H1691" s="516"/>
      <c r="I1691" s="516"/>
      <c r="J1691" s="284"/>
      <c r="K1691" s="284"/>
    </row>
    <row r="1692" spans="1:11" ht="15" customHeight="1" x14ac:dyDescent="0.35">
      <c r="A1692" s="300"/>
      <c r="B1692" s="300"/>
      <c r="C1692" s="537"/>
      <c r="D1692" s="537"/>
      <c r="E1692" s="475"/>
      <c r="F1692" s="516"/>
      <c r="G1692" s="516"/>
      <c r="H1692" s="516"/>
      <c r="I1692" s="516"/>
      <c r="J1692" s="284"/>
      <c r="K1692" s="284"/>
    </row>
    <row r="1693" spans="1:11" ht="15" customHeight="1" x14ac:dyDescent="0.35">
      <c r="F1693" s="528"/>
      <c r="G1693" s="528"/>
      <c r="H1693" s="528"/>
      <c r="I1693" s="528"/>
      <c r="J1693" s="284"/>
      <c r="K1693" s="284"/>
    </row>
    <row r="1694" spans="1:11" ht="15" customHeight="1" x14ac:dyDescent="0.35">
      <c r="A1694" s="300"/>
      <c r="F1694" s="528"/>
      <c r="G1694" s="528"/>
      <c r="H1694" s="528"/>
      <c r="I1694" s="528"/>
      <c r="J1694" s="284"/>
      <c r="K1694" s="284"/>
    </row>
    <row r="1695" spans="1:11" ht="15" customHeight="1" x14ac:dyDescent="0.35">
      <c r="F1695" s="528"/>
      <c r="G1695" s="528"/>
      <c r="H1695" s="528"/>
      <c r="I1695" s="528"/>
      <c r="J1695" s="284"/>
      <c r="K1695" s="284"/>
    </row>
    <row r="1696" spans="1:11" ht="15" customHeight="1" x14ac:dyDescent="0.35">
      <c r="E1696" s="535"/>
      <c r="F1696" s="528"/>
      <c r="G1696" s="528"/>
      <c r="H1696" s="528"/>
      <c r="I1696" s="528"/>
      <c r="J1696" s="284"/>
      <c r="K1696" s="284"/>
    </row>
    <row r="1697" spans="1:11" ht="15" customHeight="1" x14ac:dyDescent="0.35">
      <c r="E1697" s="535"/>
      <c r="F1697" s="528"/>
      <c r="G1697" s="528"/>
      <c r="H1697" s="528"/>
      <c r="I1697" s="528"/>
      <c r="J1697" s="284"/>
      <c r="K1697" s="284"/>
    </row>
    <row r="1698" spans="1:11" ht="15" customHeight="1" x14ac:dyDescent="0.35">
      <c r="E1698" s="535"/>
      <c r="F1698" s="528"/>
      <c r="G1698" s="528"/>
      <c r="H1698" s="528"/>
      <c r="I1698" s="528"/>
      <c r="J1698" s="284"/>
      <c r="K1698" s="284"/>
    </row>
    <row r="1699" spans="1:11" ht="15" customHeight="1" x14ac:dyDescent="0.35">
      <c r="E1699" s="535"/>
      <c r="F1699" s="528"/>
      <c r="G1699" s="528"/>
      <c r="H1699" s="528"/>
      <c r="I1699" s="528"/>
      <c r="J1699" s="284"/>
      <c r="K1699" s="284"/>
    </row>
    <row r="1700" spans="1:11" ht="15" customHeight="1" x14ac:dyDescent="0.35">
      <c r="E1700" s="535"/>
      <c r="F1700" s="528"/>
      <c r="G1700" s="528"/>
      <c r="H1700" s="528"/>
      <c r="I1700" s="528"/>
      <c r="J1700" s="284"/>
      <c r="K1700" s="284"/>
    </row>
    <row r="1701" spans="1:11" ht="15" customHeight="1" x14ac:dyDescent="0.35">
      <c r="E1701" s="535"/>
      <c r="F1701" s="528"/>
      <c r="G1701" s="528"/>
      <c r="H1701" s="528"/>
      <c r="I1701" s="528"/>
      <c r="J1701" s="284"/>
      <c r="K1701" s="284"/>
    </row>
    <row r="1702" spans="1:11" ht="15" customHeight="1" x14ac:dyDescent="0.35">
      <c r="E1702" s="535"/>
      <c r="F1702" s="528"/>
      <c r="G1702" s="528"/>
      <c r="H1702" s="528"/>
      <c r="I1702" s="528"/>
      <c r="J1702" s="284"/>
      <c r="K1702" s="284"/>
    </row>
    <row r="1703" spans="1:11" ht="15" customHeight="1" x14ac:dyDescent="0.35">
      <c r="E1703" s="535"/>
      <c r="F1703" s="528"/>
      <c r="G1703" s="528"/>
      <c r="H1703" s="528"/>
      <c r="I1703" s="528"/>
      <c r="J1703" s="284"/>
      <c r="K1703" s="284"/>
    </row>
    <row r="1704" spans="1:11" ht="15" customHeight="1" x14ac:dyDescent="0.35">
      <c r="F1704" s="528"/>
      <c r="G1704" s="528"/>
      <c r="H1704" s="528"/>
      <c r="I1704" s="528"/>
      <c r="J1704" s="284"/>
      <c r="K1704" s="284"/>
    </row>
    <row r="1705" spans="1:11" ht="15" customHeight="1" x14ac:dyDescent="0.35">
      <c r="A1705" s="300"/>
      <c r="F1705" s="516"/>
      <c r="G1705" s="516"/>
      <c r="H1705" s="516"/>
      <c r="I1705" s="516"/>
      <c r="J1705" s="284"/>
      <c r="K1705" s="284"/>
    </row>
    <row r="1706" spans="1:11" ht="15" customHeight="1" x14ac:dyDescent="0.35">
      <c r="A1706" s="300"/>
      <c r="F1706" s="516"/>
      <c r="G1706" s="516"/>
      <c r="H1706" s="516"/>
      <c r="I1706" s="516"/>
      <c r="J1706" s="284"/>
      <c r="K1706" s="284"/>
    </row>
    <row r="1707" spans="1:11" ht="15" customHeight="1" x14ac:dyDescent="0.35">
      <c r="A1707" s="300"/>
      <c r="F1707" s="516"/>
      <c r="G1707" s="516"/>
      <c r="H1707" s="516"/>
      <c r="I1707" s="516"/>
      <c r="J1707" s="284"/>
      <c r="K1707" s="284"/>
    </row>
    <row r="1708" spans="1:11" ht="15" customHeight="1" x14ac:dyDescent="0.35">
      <c r="A1708" s="300"/>
      <c r="F1708" s="516"/>
      <c r="G1708" s="516"/>
      <c r="H1708" s="516"/>
      <c r="I1708" s="516"/>
      <c r="J1708" s="284"/>
      <c r="K1708" s="284"/>
    </row>
    <row r="1709" spans="1:11" ht="15" customHeight="1" x14ac:dyDescent="0.35">
      <c r="F1709" s="528"/>
      <c r="G1709" s="528"/>
      <c r="H1709" s="528"/>
      <c r="I1709" s="528"/>
      <c r="J1709" s="284"/>
      <c r="K1709" s="284"/>
    </row>
    <row r="1710" spans="1:11" ht="15" customHeight="1" x14ac:dyDescent="0.35">
      <c r="A1710" s="300"/>
      <c r="F1710" s="528"/>
      <c r="G1710" s="528"/>
      <c r="H1710" s="528"/>
      <c r="I1710" s="528"/>
      <c r="J1710" s="284"/>
      <c r="K1710" s="284"/>
    </row>
    <row r="1711" spans="1:11" ht="15" customHeight="1" x14ac:dyDescent="0.35">
      <c r="E1711" s="535"/>
      <c r="F1711" s="528"/>
      <c r="G1711" s="528"/>
      <c r="H1711" s="528"/>
      <c r="I1711" s="528"/>
      <c r="J1711" s="284"/>
      <c r="K1711" s="284"/>
    </row>
    <row r="1712" spans="1:11" ht="15" customHeight="1" x14ac:dyDescent="0.35">
      <c r="E1712" s="535"/>
      <c r="F1712" s="528"/>
      <c r="G1712" s="528"/>
      <c r="H1712" s="528"/>
      <c r="I1712" s="528"/>
      <c r="J1712" s="284"/>
      <c r="K1712" s="284"/>
    </row>
    <row r="1713" spans="1:11" ht="15" customHeight="1" x14ac:dyDescent="0.35">
      <c r="F1713" s="528"/>
      <c r="G1713" s="528"/>
      <c r="H1713" s="528"/>
      <c r="I1713" s="528"/>
      <c r="J1713" s="284"/>
      <c r="K1713" s="284"/>
    </row>
    <row r="1714" spans="1:11" ht="15" customHeight="1" x14ac:dyDescent="0.35">
      <c r="A1714" s="300"/>
      <c r="F1714" s="516"/>
      <c r="G1714" s="516"/>
      <c r="H1714" s="516"/>
      <c r="I1714" s="516"/>
      <c r="J1714" s="284"/>
      <c r="K1714" s="284"/>
    </row>
    <row r="1715" spans="1:11" ht="15" customHeight="1" x14ac:dyDescent="0.35">
      <c r="F1715" s="528"/>
      <c r="G1715" s="528"/>
      <c r="H1715" s="528"/>
      <c r="I1715" s="528"/>
      <c r="J1715" s="284"/>
      <c r="K1715" s="284"/>
    </row>
    <row r="1716" spans="1:11" ht="15" customHeight="1" x14ac:dyDescent="0.35">
      <c r="A1716" s="300"/>
      <c r="F1716" s="528"/>
      <c r="G1716" s="528"/>
      <c r="H1716" s="528"/>
      <c r="I1716" s="528"/>
      <c r="J1716" s="284"/>
      <c r="K1716" s="284"/>
    </row>
    <row r="1717" spans="1:11" ht="15" customHeight="1" x14ac:dyDescent="0.35">
      <c r="E1717" s="535"/>
      <c r="F1717" s="528"/>
      <c r="G1717" s="528"/>
      <c r="H1717" s="528"/>
      <c r="I1717" s="528"/>
      <c r="J1717" s="284"/>
      <c r="K1717" s="284"/>
    </row>
    <row r="1718" spans="1:11" ht="15" customHeight="1" x14ac:dyDescent="0.35">
      <c r="A1718" s="300"/>
      <c r="B1718" s="300"/>
      <c r="C1718" s="537"/>
      <c r="D1718" s="537"/>
      <c r="E1718" s="475"/>
      <c r="F1718" s="516"/>
      <c r="G1718" s="516"/>
      <c r="H1718" s="516"/>
      <c r="I1718" s="516"/>
      <c r="J1718" s="284"/>
      <c r="K1718" s="284"/>
    </row>
    <row r="1719" spans="1:11" ht="15" customHeight="1" x14ac:dyDescent="0.35">
      <c r="F1719" s="528"/>
      <c r="G1719" s="528"/>
      <c r="H1719" s="528"/>
      <c r="I1719" s="528"/>
      <c r="J1719" s="284"/>
      <c r="K1719" s="284"/>
    </row>
    <row r="1720" spans="1:11" ht="15" customHeight="1" x14ac:dyDescent="0.35">
      <c r="F1720" s="528"/>
      <c r="G1720" s="528"/>
      <c r="H1720" s="528"/>
      <c r="I1720" s="528"/>
      <c r="J1720" s="284"/>
      <c r="K1720" s="284"/>
    </row>
    <row r="1721" spans="1:11" ht="15" customHeight="1" x14ac:dyDescent="0.35">
      <c r="A1721" s="300"/>
      <c r="F1721" s="516"/>
      <c r="G1721" s="516"/>
      <c r="H1721" s="516"/>
      <c r="I1721" s="516"/>
      <c r="J1721" s="284"/>
      <c r="K1721" s="284"/>
    </row>
    <row r="1722" spans="1:11" ht="15" customHeight="1" x14ac:dyDescent="0.35">
      <c r="J1722" s="284"/>
      <c r="K1722" s="284"/>
    </row>
    <row r="1723" spans="1:11" ht="15" customHeight="1" x14ac:dyDescent="0.35">
      <c r="A1723" s="300"/>
      <c r="B1723" s="300"/>
      <c r="J1723" s="284"/>
      <c r="K1723" s="284"/>
    </row>
    <row r="1724" spans="1:11" ht="15" customHeight="1" x14ac:dyDescent="0.35">
      <c r="A1724" s="300"/>
      <c r="B1724" s="300"/>
      <c r="J1724" s="284"/>
      <c r="K1724" s="284"/>
    </row>
    <row r="1725" spans="1:11" ht="15" customHeight="1" x14ac:dyDescent="0.35">
      <c r="A1725" s="300"/>
      <c r="B1725" s="300"/>
      <c r="J1725" s="284"/>
      <c r="K1725" s="284"/>
    </row>
    <row r="1726" spans="1:11" ht="15" customHeight="1" x14ac:dyDescent="0.35">
      <c r="A1726" s="300"/>
      <c r="B1726" s="300"/>
      <c r="J1726" s="284"/>
      <c r="K1726" s="284"/>
    </row>
    <row r="1727" spans="1:11" ht="15" customHeight="1" x14ac:dyDescent="0.35">
      <c r="A1727" s="300"/>
      <c r="B1727" s="300"/>
      <c r="J1727" s="284"/>
      <c r="K1727" s="284"/>
    </row>
    <row r="1728" spans="1:11" ht="15" customHeight="1" x14ac:dyDescent="0.35">
      <c r="J1728" s="284"/>
      <c r="K1728" s="284"/>
    </row>
    <row r="1729" spans="1:11" ht="15" customHeight="1" x14ac:dyDescent="0.35">
      <c r="J1729" s="284"/>
      <c r="K1729" s="284"/>
    </row>
    <row r="1730" spans="1:11" ht="15" customHeight="1" x14ac:dyDescent="0.35">
      <c r="C1730" s="537"/>
      <c r="D1730" s="537"/>
      <c r="J1730" s="284"/>
      <c r="K1730" s="284"/>
    </row>
    <row r="1731" spans="1:11" ht="15" customHeight="1" x14ac:dyDescent="0.35">
      <c r="A1731" s="300"/>
      <c r="B1731" s="300"/>
      <c r="J1731" s="284"/>
      <c r="K1731" s="284"/>
    </row>
    <row r="1732" spans="1:11" ht="15" customHeight="1" x14ac:dyDescent="0.35">
      <c r="E1732" s="535"/>
      <c r="F1732" s="528"/>
      <c r="G1732" s="528"/>
      <c r="H1732" s="528"/>
      <c r="I1732" s="528"/>
      <c r="J1732" s="284"/>
      <c r="K1732" s="284"/>
    </row>
    <row r="1733" spans="1:11" ht="15" customHeight="1" x14ac:dyDescent="0.35">
      <c r="E1733" s="535"/>
      <c r="F1733" s="528"/>
      <c r="G1733" s="528"/>
      <c r="H1733" s="528"/>
      <c r="I1733" s="528"/>
      <c r="J1733" s="284"/>
      <c r="K1733" s="284"/>
    </row>
    <row r="1734" spans="1:11" ht="15" customHeight="1" x14ac:dyDescent="0.35">
      <c r="E1734" s="535"/>
      <c r="F1734" s="528"/>
      <c r="G1734" s="528"/>
      <c r="H1734" s="528"/>
      <c r="I1734" s="528"/>
      <c r="J1734" s="284"/>
      <c r="K1734" s="284"/>
    </row>
    <row r="1735" spans="1:11" ht="15" customHeight="1" x14ac:dyDescent="0.35">
      <c r="F1735" s="528"/>
      <c r="G1735" s="528"/>
      <c r="H1735" s="528"/>
      <c r="I1735" s="528"/>
      <c r="J1735" s="284"/>
      <c r="K1735" s="284"/>
    </row>
    <row r="1736" spans="1:11" ht="15" customHeight="1" x14ac:dyDescent="0.35">
      <c r="E1736" s="535"/>
      <c r="F1736" s="528"/>
      <c r="G1736" s="528"/>
      <c r="H1736" s="528"/>
      <c r="I1736" s="528"/>
      <c r="J1736" s="284"/>
      <c r="K1736" s="284"/>
    </row>
    <row r="1737" spans="1:11" ht="15" customHeight="1" x14ac:dyDescent="0.35">
      <c r="F1737" s="528"/>
      <c r="G1737" s="528"/>
      <c r="H1737" s="528"/>
      <c r="I1737" s="528"/>
      <c r="J1737" s="284"/>
      <c r="K1737" s="284"/>
    </row>
    <row r="1738" spans="1:11" ht="15" customHeight="1" x14ac:dyDescent="0.35">
      <c r="F1738" s="528"/>
      <c r="G1738" s="528"/>
      <c r="H1738" s="528"/>
      <c r="I1738" s="528"/>
      <c r="J1738" s="284"/>
      <c r="K1738" s="284"/>
    </row>
    <row r="1739" spans="1:11" ht="15" customHeight="1" x14ac:dyDescent="0.35">
      <c r="A1739" s="300"/>
      <c r="B1739" s="300"/>
      <c r="C1739" s="537"/>
      <c r="D1739" s="537"/>
      <c r="E1739" s="475"/>
      <c r="F1739" s="516"/>
      <c r="G1739" s="516"/>
      <c r="H1739" s="516"/>
      <c r="I1739" s="516"/>
      <c r="J1739" s="284"/>
      <c r="K1739" s="284"/>
    </row>
    <row r="1740" spans="1:11" ht="15" customHeight="1" x14ac:dyDescent="0.35">
      <c r="A1740" s="300"/>
      <c r="B1740" s="300"/>
      <c r="C1740" s="537"/>
      <c r="D1740" s="537"/>
      <c r="E1740" s="475"/>
      <c r="F1740" s="516"/>
      <c r="G1740" s="516"/>
      <c r="H1740" s="516"/>
      <c r="I1740" s="516"/>
      <c r="J1740" s="284"/>
      <c r="K1740" s="284"/>
    </row>
    <row r="1741" spans="1:11" ht="15" customHeight="1" x14ac:dyDescent="0.35">
      <c r="A1741" s="300"/>
      <c r="B1741" s="300"/>
      <c r="C1741" s="537"/>
      <c r="D1741" s="537"/>
      <c r="E1741" s="475"/>
      <c r="F1741" s="516"/>
      <c r="G1741" s="516"/>
      <c r="H1741" s="516"/>
      <c r="I1741" s="516"/>
      <c r="J1741" s="284"/>
      <c r="K1741" s="284"/>
    </row>
    <row r="1742" spans="1:11" ht="15" customHeight="1" x14ac:dyDescent="0.35">
      <c r="F1742" s="528"/>
      <c r="G1742" s="528"/>
      <c r="H1742" s="528"/>
      <c r="I1742" s="528"/>
      <c r="J1742" s="284"/>
      <c r="K1742" s="284"/>
    </row>
    <row r="1743" spans="1:11" ht="15" customHeight="1" x14ac:dyDescent="0.35">
      <c r="A1743" s="300"/>
      <c r="F1743" s="528"/>
      <c r="G1743" s="528"/>
      <c r="H1743" s="528"/>
      <c r="I1743" s="528"/>
      <c r="J1743" s="284"/>
      <c r="K1743" s="284"/>
    </row>
    <row r="1744" spans="1:11" ht="15" customHeight="1" x14ac:dyDescent="0.35">
      <c r="F1744" s="528"/>
      <c r="G1744" s="528"/>
      <c r="H1744" s="528"/>
      <c r="I1744" s="516"/>
      <c r="J1744" s="284"/>
      <c r="K1744" s="284"/>
    </row>
    <row r="1745" spans="1:11" ht="15" customHeight="1" x14ac:dyDescent="0.35">
      <c r="E1745" s="535"/>
      <c r="F1745" s="528"/>
      <c r="G1745" s="528"/>
      <c r="H1745" s="528"/>
      <c r="I1745" s="528"/>
      <c r="J1745" s="284"/>
      <c r="K1745" s="284"/>
    </row>
    <row r="1746" spans="1:11" ht="15" customHeight="1" x14ac:dyDescent="0.35">
      <c r="E1746" s="535"/>
      <c r="F1746" s="528"/>
      <c r="G1746" s="528"/>
      <c r="H1746" s="528"/>
      <c r="I1746" s="528"/>
      <c r="J1746" s="284"/>
      <c r="K1746" s="284"/>
    </row>
    <row r="1747" spans="1:11" ht="15" customHeight="1" x14ac:dyDescent="0.35">
      <c r="E1747" s="535"/>
      <c r="F1747" s="528"/>
      <c r="G1747" s="528"/>
      <c r="H1747" s="528"/>
      <c r="I1747" s="528"/>
      <c r="J1747" s="284"/>
      <c r="K1747" s="284"/>
    </row>
    <row r="1748" spans="1:11" ht="15" customHeight="1" x14ac:dyDescent="0.35">
      <c r="E1748" s="535"/>
      <c r="F1748" s="528"/>
      <c r="G1748" s="528"/>
      <c r="H1748" s="528"/>
      <c r="I1748" s="528"/>
      <c r="J1748" s="284"/>
      <c r="K1748" s="284"/>
    </row>
    <row r="1749" spans="1:11" ht="15" customHeight="1" x14ac:dyDescent="0.35">
      <c r="E1749" s="535"/>
      <c r="F1749" s="528"/>
      <c r="G1749" s="528"/>
      <c r="H1749" s="528"/>
      <c r="I1749" s="528"/>
      <c r="J1749" s="284"/>
      <c r="K1749" s="284"/>
    </row>
    <row r="1750" spans="1:11" ht="15" customHeight="1" x14ac:dyDescent="0.35">
      <c r="E1750" s="535"/>
      <c r="F1750" s="528"/>
      <c r="G1750" s="528"/>
      <c r="H1750" s="528"/>
      <c r="I1750" s="528"/>
      <c r="J1750" s="284"/>
      <c r="K1750" s="284"/>
    </row>
    <row r="1751" spans="1:11" ht="15" customHeight="1" x14ac:dyDescent="0.35">
      <c r="F1751" s="528"/>
      <c r="G1751" s="528"/>
      <c r="H1751" s="528"/>
      <c r="I1751" s="528"/>
      <c r="J1751" s="284"/>
      <c r="K1751" s="284"/>
    </row>
    <row r="1752" spans="1:11" ht="15" customHeight="1" x14ac:dyDescent="0.35">
      <c r="A1752" s="300"/>
      <c r="F1752" s="516"/>
      <c r="G1752" s="516"/>
      <c r="H1752" s="516"/>
      <c r="I1752" s="516"/>
      <c r="J1752" s="284"/>
      <c r="K1752" s="284"/>
    </row>
    <row r="1753" spans="1:11" ht="15" customHeight="1" x14ac:dyDescent="0.35">
      <c r="A1753" s="300"/>
      <c r="F1753" s="516"/>
      <c r="G1753" s="516"/>
      <c r="H1753" s="516"/>
      <c r="I1753" s="516"/>
      <c r="J1753" s="284"/>
      <c r="K1753" s="284"/>
    </row>
    <row r="1754" spans="1:11" ht="15" customHeight="1" x14ac:dyDescent="0.35">
      <c r="A1754" s="300"/>
      <c r="F1754" s="516"/>
      <c r="G1754" s="516"/>
      <c r="H1754" s="516"/>
      <c r="I1754" s="516"/>
      <c r="J1754" s="284"/>
      <c r="K1754" s="284"/>
    </row>
    <row r="1755" spans="1:11" ht="15" customHeight="1" x14ac:dyDescent="0.35">
      <c r="A1755" s="300"/>
      <c r="F1755" s="516"/>
      <c r="G1755" s="516"/>
      <c r="H1755" s="516"/>
      <c r="I1755" s="516"/>
      <c r="J1755" s="284"/>
      <c r="K1755" s="284"/>
    </row>
    <row r="1756" spans="1:11" ht="15" customHeight="1" x14ac:dyDescent="0.35">
      <c r="F1756" s="528"/>
      <c r="G1756" s="528"/>
      <c r="H1756" s="528"/>
      <c r="I1756" s="528"/>
      <c r="J1756" s="284"/>
      <c r="K1756" s="284"/>
    </row>
    <row r="1757" spans="1:11" ht="15" customHeight="1" x14ac:dyDescent="0.35">
      <c r="A1757" s="300"/>
      <c r="F1757" s="528"/>
      <c r="G1757" s="528"/>
      <c r="H1757" s="528"/>
      <c r="I1757" s="528"/>
      <c r="J1757" s="284"/>
      <c r="K1757" s="284"/>
    </row>
    <row r="1758" spans="1:11" ht="15" customHeight="1" x14ac:dyDescent="0.35">
      <c r="F1758" s="528"/>
      <c r="G1758" s="528"/>
      <c r="H1758" s="528"/>
      <c r="I1758" s="528"/>
      <c r="J1758" s="284"/>
      <c r="K1758" s="284"/>
    </row>
    <row r="1759" spans="1:11" ht="15" customHeight="1" x14ac:dyDescent="0.35">
      <c r="F1759" s="528"/>
      <c r="G1759" s="528"/>
      <c r="H1759" s="528"/>
      <c r="I1759" s="528"/>
      <c r="J1759" s="284"/>
      <c r="K1759" s="284"/>
    </row>
    <row r="1760" spans="1:11" ht="15" customHeight="1" x14ac:dyDescent="0.35">
      <c r="F1760" s="528"/>
      <c r="G1760" s="528"/>
      <c r="H1760" s="528"/>
      <c r="I1760" s="528"/>
      <c r="J1760" s="284"/>
      <c r="K1760" s="284"/>
    </row>
    <row r="1761" spans="1:11" ht="15" customHeight="1" x14ac:dyDescent="0.35">
      <c r="A1761" s="300"/>
      <c r="F1761" s="516"/>
      <c r="G1761" s="516"/>
      <c r="H1761" s="516"/>
      <c r="I1761" s="516"/>
      <c r="J1761" s="284"/>
      <c r="K1761" s="284"/>
    </row>
    <row r="1762" spans="1:11" ht="15" customHeight="1" x14ac:dyDescent="0.35">
      <c r="A1762" s="300"/>
      <c r="F1762" s="516"/>
      <c r="G1762" s="516"/>
      <c r="H1762" s="516"/>
      <c r="I1762" s="516"/>
      <c r="J1762" s="284"/>
      <c r="K1762" s="284"/>
    </row>
    <row r="1763" spans="1:11" ht="15" customHeight="1" x14ac:dyDescent="0.35">
      <c r="A1763" s="300"/>
      <c r="F1763" s="516"/>
      <c r="G1763" s="516"/>
      <c r="H1763" s="516"/>
      <c r="I1763" s="516"/>
      <c r="J1763" s="284"/>
      <c r="K1763" s="284"/>
    </row>
    <row r="1764" spans="1:11" ht="15" customHeight="1" x14ac:dyDescent="0.35">
      <c r="A1764" s="300"/>
      <c r="F1764" s="528"/>
      <c r="G1764" s="528"/>
      <c r="H1764" s="528"/>
      <c r="I1764" s="528"/>
      <c r="J1764" s="284"/>
      <c r="K1764" s="284"/>
    </row>
    <row r="1765" spans="1:11" ht="15" customHeight="1" x14ac:dyDescent="0.35">
      <c r="A1765" s="300"/>
      <c r="B1765" s="300"/>
      <c r="C1765" s="537"/>
      <c r="D1765" s="537"/>
      <c r="E1765" s="475"/>
      <c r="F1765" s="516"/>
      <c r="G1765" s="516"/>
      <c r="H1765" s="516"/>
      <c r="I1765" s="516"/>
      <c r="J1765" s="284"/>
      <c r="K1765" s="284"/>
    </row>
    <row r="1766" spans="1:11" ht="15" customHeight="1" x14ac:dyDescent="0.35">
      <c r="E1766" s="535"/>
      <c r="F1766" s="528"/>
      <c r="G1766" s="528"/>
      <c r="H1766" s="528"/>
      <c r="I1766" s="528"/>
      <c r="J1766" s="284"/>
      <c r="K1766" s="284"/>
    </row>
    <row r="1767" spans="1:11" ht="15" customHeight="1" x14ac:dyDescent="0.35">
      <c r="F1767" s="528"/>
      <c r="G1767" s="528"/>
      <c r="H1767" s="528"/>
      <c r="I1767" s="528"/>
      <c r="J1767" s="284"/>
      <c r="K1767" s="284"/>
    </row>
    <row r="1768" spans="1:11" ht="15" customHeight="1" x14ac:dyDescent="0.35">
      <c r="F1768" s="528"/>
      <c r="G1768" s="528"/>
      <c r="H1768" s="528"/>
      <c r="I1768" s="528"/>
      <c r="J1768" s="284"/>
      <c r="K1768" s="284"/>
    </row>
    <row r="1769" spans="1:11" ht="15" customHeight="1" x14ac:dyDescent="0.35">
      <c r="F1769" s="528"/>
      <c r="G1769" s="528"/>
      <c r="H1769" s="528"/>
      <c r="I1769" s="528"/>
      <c r="J1769" s="284"/>
      <c r="K1769" s="284"/>
    </row>
    <row r="1770" spans="1:11" ht="15" customHeight="1" x14ac:dyDescent="0.35">
      <c r="J1770" s="284"/>
      <c r="K1770" s="284"/>
    </row>
    <row r="1771" spans="1:11" ht="15" customHeight="1" x14ac:dyDescent="0.35">
      <c r="A1771" s="300"/>
      <c r="F1771" s="538"/>
      <c r="G1771" s="538"/>
      <c r="H1771" s="538"/>
      <c r="I1771" s="538"/>
      <c r="J1771" s="284"/>
      <c r="K1771" s="284"/>
    </row>
    <row r="1772" spans="1:11" ht="15" customHeight="1" x14ac:dyDescent="0.35">
      <c r="J1772" s="284"/>
      <c r="K1772" s="284"/>
    </row>
    <row r="1773" spans="1:11" ht="15" customHeight="1" x14ac:dyDescent="0.35">
      <c r="J1773" s="284"/>
      <c r="K1773" s="284"/>
    </row>
    <row r="1774" spans="1:11" ht="15" customHeight="1" x14ac:dyDescent="0.35">
      <c r="J1774" s="284"/>
      <c r="K1774" s="284"/>
    </row>
    <row r="1775" spans="1:11" ht="15" customHeight="1" x14ac:dyDescent="0.35">
      <c r="J1775" s="284"/>
      <c r="K1775" s="284"/>
    </row>
    <row r="1776" spans="1:11" ht="15" customHeight="1" x14ac:dyDescent="0.35">
      <c r="J1776" s="284"/>
      <c r="K1776" s="284"/>
    </row>
    <row r="1777" spans="1:11" ht="15" customHeight="1" x14ac:dyDescent="0.35">
      <c r="J1777" s="284"/>
      <c r="K1777" s="284"/>
    </row>
    <row r="1778" spans="1:11" ht="15" customHeight="1" x14ac:dyDescent="0.35">
      <c r="C1778" s="537"/>
      <c r="D1778" s="537"/>
      <c r="J1778" s="284"/>
      <c r="K1778" s="284"/>
    </row>
    <row r="1779" spans="1:11" ht="15" customHeight="1" x14ac:dyDescent="0.35">
      <c r="A1779" s="300"/>
      <c r="B1779" s="300"/>
      <c r="J1779" s="284"/>
      <c r="K1779" s="284"/>
    </row>
    <row r="1780" spans="1:11" ht="15" customHeight="1" x14ac:dyDescent="0.35">
      <c r="E1780" s="535"/>
      <c r="F1780" s="528"/>
      <c r="G1780" s="528"/>
      <c r="H1780" s="528"/>
      <c r="I1780" s="528"/>
      <c r="J1780" s="284"/>
      <c r="K1780" s="284"/>
    </row>
    <row r="1781" spans="1:11" ht="15" customHeight="1" x14ac:dyDescent="0.35">
      <c r="E1781" s="535"/>
      <c r="F1781" s="528"/>
      <c r="G1781" s="528"/>
      <c r="H1781" s="528"/>
      <c r="I1781" s="528"/>
      <c r="J1781" s="284"/>
      <c r="K1781" s="284"/>
    </row>
    <row r="1782" spans="1:11" ht="15" customHeight="1" x14ac:dyDescent="0.35">
      <c r="E1782" s="535"/>
      <c r="F1782" s="528"/>
      <c r="G1782" s="528"/>
      <c r="H1782" s="528"/>
      <c r="I1782" s="528"/>
      <c r="J1782" s="284"/>
      <c r="K1782" s="284"/>
    </row>
    <row r="1783" spans="1:11" ht="15" customHeight="1" x14ac:dyDescent="0.35">
      <c r="E1783" s="535"/>
      <c r="F1783" s="528"/>
      <c r="G1783" s="528"/>
      <c r="H1783" s="528"/>
      <c r="I1783" s="528"/>
      <c r="J1783" s="284"/>
      <c r="K1783" s="284"/>
    </row>
    <row r="1784" spans="1:11" ht="15" customHeight="1" x14ac:dyDescent="0.35">
      <c r="F1784" s="528"/>
      <c r="G1784" s="528"/>
      <c r="H1784" s="528"/>
      <c r="I1784" s="528"/>
      <c r="J1784" s="284"/>
      <c r="K1784" s="284"/>
    </row>
    <row r="1785" spans="1:11" ht="15" customHeight="1" x14ac:dyDescent="0.35">
      <c r="F1785" s="528"/>
      <c r="G1785" s="528"/>
      <c r="H1785" s="528"/>
      <c r="I1785" s="528"/>
      <c r="J1785" s="284"/>
      <c r="K1785" s="284"/>
    </row>
    <row r="1786" spans="1:11" ht="15" customHeight="1" x14ac:dyDescent="0.35">
      <c r="A1786" s="300"/>
      <c r="B1786" s="300"/>
      <c r="C1786" s="537"/>
      <c r="D1786" s="537"/>
      <c r="E1786" s="475"/>
      <c r="F1786" s="516"/>
      <c r="G1786" s="516"/>
      <c r="H1786" s="516"/>
      <c r="I1786" s="516"/>
      <c r="J1786" s="284"/>
      <c r="K1786" s="284"/>
    </row>
    <row r="1787" spans="1:11" ht="15" customHeight="1" x14ac:dyDescent="0.35">
      <c r="A1787" s="300"/>
      <c r="B1787" s="300"/>
      <c r="C1787" s="537"/>
      <c r="D1787" s="537"/>
      <c r="E1787" s="475"/>
      <c r="F1787" s="516"/>
      <c r="G1787" s="516"/>
      <c r="H1787" s="516"/>
      <c r="I1787" s="516"/>
      <c r="J1787" s="284"/>
      <c r="K1787" s="284"/>
    </row>
    <row r="1788" spans="1:11" ht="15" customHeight="1" x14ac:dyDescent="0.35">
      <c r="F1788" s="528"/>
      <c r="G1788" s="528"/>
      <c r="H1788" s="528"/>
      <c r="I1788" s="528"/>
      <c r="J1788" s="284"/>
      <c r="K1788" s="284"/>
    </row>
    <row r="1789" spans="1:11" ht="15" customHeight="1" x14ac:dyDescent="0.35">
      <c r="A1789" s="300"/>
      <c r="F1789" s="528"/>
      <c r="G1789" s="528"/>
      <c r="H1789" s="528"/>
      <c r="I1789" s="528"/>
      <c r="J1789" s="284"/>
      <c r="K1789" s="284"/>
    </row>
    <row r="1790" spans="1:11" ht="15" customHeight="1" x14ac:dyDescent="0.35">
      <c r="E1790" s="535"/>
      <c r="F1790" s="528"/>
      <c r="G1790" s="528"/>
      <c r="H1790" s="528"/>
      <c r="I1790" s="528"/>
      <c r="J1790" s="284"/>
      <c r="K1790" s="284"/>
    </row>
    <row r="1791" spans="1:11" ht="15" customHeight="1" x14ac:dyDescent="0.35">
      <c r="E1791" s="535"/>
      <c r="F1791" s="528"/>
      <c r="G1791" s="528"/>
      <c r="H1791" s="528"/>
      <c r="I1791" s="528"/>
      <c r="J1791" s="284"/>
      <c r="K1791" s="284"/>
    </row>
    <row r="1792" spans="1:11" ht="15" customHeight="1" x14ac:dyDescent="0.35">
      <c r="E1792" s="535"/>
      <c r="F1792" s="528"/>
      <c r="G1792" s="528"/>
      <c r="H1792" s="528"/>
      <c r="I1792" s="528"/>
      <c r="J1792" s="284"/>
      <c r="K1792" s="284"/>
    </row>
    <row r="1793" spans="1:11" ht="15" customHeight="1" x14ac:dyDescent="0.35">
      <c r="E1793" s="535"/>
      <c r="F1793" s="528"/>
      <c r="G1793" s="528"/>
      <c r="H1793" s="528"/>
      <c r="I1793" s="528"/>
      <c r="J1793" s="284"/>
      <c r="K1793" s="284"/>
    </row>
    <row r="1794" spans="1:11" ht="15" customHeight="1" x14ac:dyDescent="0.35">
      <c r="E1794" s="535"/>
      <c r="F1794" s="528"/>
      <c r="G1794" s="528"/>
      <c r="H1794" s="528"/>
      <c r="I1794" s="528"/>
      <c r="J1794" s="284"/>
      <c r="K1794" s="284"/>
    </row>
    <row r="1795" spans="1:11" ht="15" customHeight="1" x14ac:dyDescent="0.35">
      <c r="E1795" s="535"/>
      <c r="F1795" s="528"/>
      <c r="G1795" s="528"/>
      <c r="H1795" s="528"/>
      <c r="I1795" s="528"/>
      <c r="J1795" s="284"/>
      <c r="K1795" s="284"/>
    </row>
    <row r="1796" spans="1:11" ht="15" customHeight="1" x14ac:dyDescent="0.35">
      <c r="E1796" s="535"/>
      <c r="F1796" s="528"/>
      <c r="G1796" s="528"/>
      <c r="H1796" s="528"/>
      <c r="I1796" s="528"/>
      <c r="J1796" s="284"/>
      <c r="K1796" s="284"/>
    </row>
    <row r="1797" spans="1:11" ht="15" customHeight="1" x14ac:dyDescent="0.35">
      <c r="F1797" s="528"/>
      <c r="G1797" s="528"/>
      <c r="H1797" s="528"/>
      <c r="I1797" s="528"/>
      <c r="J1797" s="284"/>
      <c r="K1797" s="284"/>
    </row>
    <row r="1798" spans="1:11" ht="15" customHeight="1" x14ac:dyDescent="0.35">
      <c r="A1798" s="300"/>
      <c r="F1798" s="516"/>
      <c r="G1798" s="516"/>
      <c r="H1798" s="516"/>
      <c r="I1798" s="516"/>
      <c r="J1798" s="284"/>
      <c r="K1798" s="284"/>
    </row>
    <row r="1799" spans="1:11" ht="15" customHeight="1" x14ac:dyDescent="0.35">
      <c r="A1799" s="300"/>
      <c r="F1799" s="516"/>
      <c r="G1799" s="516"/>
      <c r="H1799" s="516"/>
      <c r="I1799" s="516"/>
      <c r="J1799" s="284"/>
      <c r="K1799" s="284"/>
    </row>
    <row r="1800" spans="1:11" ht="15" customHeight="1" x14ac:dyDescent="0.35">
      <c r="F1800" s="528"/>
      <c r="G1800" s="528"/>
      <c r="H1800" s="528"/>
      <c r="I1800" s="528"/>
      <c r="J1800" s="284"/>
      <c r="K1800" s="284"/>
    </row>
    <row r="1801" spans="1:11" ht="15" customHeight="1" x14ac:dyDescent="0.35">
      <c r="A1801" s="300"/>
      <c r="F1801" s="528"/>
      <c r="G1801" s="528"/>
      <c r="H1801" s="528"/>
      <c r="I1801" s="528"/>
      <c r="J1801" s="284"/>
      <c r="K1801" s="284"/>
    </row>
    <row r="1802" spans="1:11" ht="15" customHeight="1" x14ac:dyDescent="0.35">
      <c r="F1802" s="528"/>
      <c r="G1802" s="528"/>
      <c r="H1802" s="528"/>
      <c r="I1802" s="528"/>
      <c r="J1802" s="284"/>
      <c r="K1802" s="284"/>
    </row>
    <row r="1803" spans="1:11" ht="15" customHeight="1" x14ac:dyDescent="0.35">
      <c r="F1803" s="528"/>
      <c r="G1803" s="528"/>
      <c r="H1803" s="528"/>
      <c r="I1803" s="528"/>
      <c r="J1803" s="284"/>
      <c r="K1803" s="284"/>
    </row>
    <row r="1804" spans="1:11" ht="15" customHeight="1" x14ac:dyDescent="0.35">
      <c r="F1804" s="528"/>
      <c r="G1804" s="528"/>
      <c r="H1804" s="528"/>
      <c r="I1804" s="528"/>
      <c r="J1804" s="284"/>
      <c r="K1804" s="284"/>
    </row>
    <row r="1805" spans="1:11" ht="15" customHeight="1" x14ac:dyDescent="0.35">
      <c r="A1805" s="300"/>
      <c r="F1805" s="516"/>
      <c r="G1805" s="516"/>
      <c r="H1805" s="516"/>
      <c r="I1805" s="516"/>
      <c r="J1805" s="284"/>
      <c r="K1805" s="284"/>
    </row>
    <row r="1806" spans="1:11" ht="15" customHeight="1" x14ac:dyDescent="0.35">
      <c r="F1806" s="528"/>
      <c r="G1806" s="528"/>
      <c r="H1806" s="528"/>
      <c r="I1806" s="528"/>
      <c r="J1806" s="284"/>
      <c r="K1806" s="284"/>
    </row>
    <row r="1807" spans="1:11" ht="15" customHeight="1" x14ac:dyDescent="0.35">
      <c r="A1807" s="300"/>
      <c r="F1807" s="528"/>
      <c r="G1807" s="528"/>
      <c r="H1807" s="528"/>
      <c r="I1807" s="528"/>
      <c r="J1807" s="284"/>
      <c r="K1807" s="284"/>
    </row>
    <row r="1808" spans="1:11" ht="15" customHeight="1" x14ac:dyDescent="0.35">
      <c r="F1808" s="528"/>
      <c r="G1808" s="528"/>
      <c r="H1808" s="528"/>
      <c r="I1808" s="528"/>
      <c r="J1808" s="284"/>
      <c r="K1808" s="284"/>
    </row>
    <row r="1809" spans="1:11" ht="15" customHeight="1" x14ac:dyDescent="0.35">
      <c r="A1809" s="300"/>
      <c r="B1809" s="300"/>
      <c r="C1809" s="537"/>
      <c r="D1809" s="537"/>
      <c r="E1809" s="475"/>
      <c r="F1809" s="516"/>
      <c r="G1809" s="516"/>
      <c r="H1809" s="516"/>
      <c r="I1809" s="516"/>
      <c r="J1809" s="284"/>
      <c r="K1809" s="284"/>
    </row>
    <row r="1810" spans="1:11" ht="15" customHeight="1" x14ac:dyDescent="0.35">
      <c r="E1810" s="535"/>
      <c r="J1810" s="284"/>
      <c r="K1810" s="284"/>
    </row>
    <row r="1811" spans="1:11" ht="15" customHeight="1" x14ac:dyDescent="0.35">
      <c r="E1811" s="535"/>
      <c r="J1811" s="284"/>
      <c r="K1811" s="284"/>
    </row>
    <row r="1812" spans="1:11" ht="15" customHeight="1" x14ac:dyDescent="0.35">
      <c r="J1812" s="284"/>
      <c r="K1812" s="284"/>
    </row>
    <row r="1813" spans="1:11" ht="15" customHeight="1" x14ac:dyDescent="0.35">
      <c r="J1813" s="284"/>
      <c r="K1813" s="284"/>
    </row>
    <row r="1814" spans="1:11" ht="15" customHeight="1" x14ac:dyDescent="0.35">
      <c r="J1814" s="284"/>
      <c r="K1814" s="284"/>
    </row>
    <row r="1815" spans="1:11" ht="15" customHeight="1" x14ac:dyDescent="0.35">
      <c r="A1815" s="300"/>
      <c r="F1815" s="538"/>
      <c r="G1815" s="538"/>
      <c r="H1815" s="538"/>
      <c r="I1815" s="538"/>
      <c r="J1815" s="284"/>
      <c r="K1815" s="284"/>
    </row>
    <row r="1816" spans="1:11" ht="15" customHeight="1" x14ac:dyDescent="0.35">
      <c r="J1816" s="284"/>
      <c r="K1816" s="284"/>
    </row>
    <row r="1817" spans="1:11" ht="15" customHeight="1" x14ac:dyDescent="0.35">
      <c r="A1817" s="300"/>
      <c r="B1817" s="300"/>
      <c r="J1817" s="284"/>
      <c r="K1817" s="284"/>
    </row>
    <row r="1818" spans="1:11" ht="15" customHeight="1" x14ac:dyDescent="0.35">
      <c r="J1818" s="284"/>
      <c r="K1818" s="284"/>
    </row>
    <row r="1819" spans="1:11" ht="15" customHeight="1" x14ac:dyDescent="0.35">
      <c r="J1819" s="284"/>
      <c r="K1819" s="284"/>
    </row>
    <row r="1820" spans="1:11" ht="15" customHeight="1" x14ac:dyDescent="0.35">
      <c r="A1820" s="300"/>
      <c r="B1820" s="300"/>
      <c r="C1820" s="537"/>
      <c r="D1820" s="537"/>
      <c r="E1820" s="475"/>
      <c r="F1820" s="538"/>
      <c r="G1820" s="538"/>
      <c r="H1820" s="538"/>
      <c r="I1820" s="538"/>
      <c r="J1820" s="284"/>
      <c r="K1820" s="284"/>
    </row>
    <row r="1821" spans="1:11" ht="15" customHeight="1" x14ac:dyDescent="0.35">
      <c r="J1821" s="284"/>
      <c r="K1821" s="284"/>
    </row>
    <row r="1822" spans="1:11" ht="15" customHeight="1" x14ac:dyDescent="0.35">
      <c r="A1822" s="284"/>
      <c r="B1822" s="284"/>
      <c r="C1822" s="284"/>
      <c r="D1822" s="303"/>
      <c r="E1822" s="303"/>
      <c r="F1822" s="284"/>
      <c r="G1822" s="284"/>
      <c r="H1822" s="284"/>
      <c r="I1822" s="284"/>
      <c r="J1822" s="284"/>
      <c r="K1822" s="284"/>
    </row>
    <row r="1823" spans="1:11" ht="15" customHeight="1" x14ac:dyDescent="0.35">
      <c r="A1823" s="284"/>
      <c r="B1823" s="284"/>
      <c r="C1823" s="284"/>
      <c r="F1823" s="284"/>
      <c r="G1823" s="284"/>
      <c r="H1823" s="284"/>
      <c r="I1823" s="284"/>
      <c r="J1823" s="284"/>
      <c r="K1823" s="284"/>
    </row>
    <row r="1824" spans="1:11" ht="15" customHeight="1" x14ac:dyDescent="0.35">
      <c r="A1824" s="284"/>
      <c r="B1824" s="284"/>
      <c r="C1824" s="284"/>
      <c r="E1824" s="303"/>
      <c r="F1824" s="284"/>
      <c r="G1824" s="284"/>
      <c r="H1824" s="284"/>
      <c r="I1824" s="284"/>
      <c r="J1824" s="284"/>
      <c r="K1824" s="284"/>
    </row>
    <row r="1825" spans="1:11" ht="15" customHeight="1" x14ac:dyDescent="0.35">
      <c r="A1825" s="284"/>
      <c r="B1825" s="284"/>
      <c r="C1825" s="284"/>
      <c r="F1825" s="284"/>
      <c r="G1825" s="284"/>
      <c r="H1825" s="284"/>
      <c r="I1825" s="284"/>
      <c r="J1825" s="284"/>
      <c r="K1825" s="284"/>
    </row>
    <row r="1826" spans="1:11" ht="15" customHeight="1" x14ac:dyDescent="0.35">
      <c r="A1826" s="284"/>
      <c r="B1826" s="284"/>
      <c r="C1826" s="284"/>
      <c r="F1826" s="284"/>
      <c r="G1826" s="284"/>
      <c r="H1826" s="284"/>
      <c r="I1826" s="284"/>
      <c r="J1826" s="284"/>
      <c r="K1826" s="284"/>
    </row>
    <row r="1827" spans="1:11" x14ac:dyDescent="0.35">
      <c r="A1827" s="284"/>
      <c r="B1827" s="284"/>
      <c r="C1827" s="284"/>
      <c r="F1827" s="284"/>
      <c r="G1827" s="284"/>
      <c r="H1827" s="284"/>
      <c r="I1827" s="284"/>
      <c r="J1827" s="284"/>
      <c r="K1827" s="284"/>
    </row>
    <row r="1828" spans="1:11" x14ac:dyDescent="0.35">
      <c r="A1828" s="284"/>
      <c r="B1828" s="284"/>
      <c r="C1828" s="284"/>
      <c r="E1828" s="303"/>
      <c r="F1828" s="284"/>
      <c r="G1828" s="284"/>
      <c r="H1828" s="284"/>
      <c r="I1828" s="284"/>
      <c r="J1828" s="284"/>
      <c r="K1828" s="284"/>
    </row>
    <row r="1829" spans="1:11" x14ac:dyDescent="0.35">
      <c r="A1829" s="284"/>
      <c r="B1829" s="284"/>
      <c r="C1829" s="284"/>
      <c r="E1829" s="303"/>
      <c r="F1829" s="284"/>
      <c r="G1829" s="284"/>
      <c r="H1829" s="284"/>
      <c r="I1829" s="284"/>
      <c r="J1829" s="284"/>
      <c r="K1829" s="284"/>
    </row>
    <row r="1830" spans="1:11" x14ac:dyDescent="0.35">
      <c r="A1830" s="284"/>
      <c r="B1830" s="284"/>
      <c r="C1830" s="284"/>
      <c r="D1830" s="303"/>
      <c r="E1830" s="303"/>
      <c r="F1830" s="284"/>
      <c r="G1830" s="284"/>
      <c r="H1830" s="284"/>
      <c r="I1830" s="284"/>
      <c r="J1830" s="284"/>
      <c r="K1830" s="284"/>
    </row>
    <row r="1831" spans="1:11" x14ac:dyDescent="0.35">
      <c r="E1831" s="303"/>
    </row>
    <row r="1832" spans="1:11" x14ac:dyDescent="0.35">
      <c r="E1832" s="303"/>
    </row>
    <row r="1833" spans="1:11" x14ac:dyDescent="0.35">
      <c r="A1833" s="284"/>
      <c r="B1833" s="284"/>
      <c r="C1833" s="284"/>
      <c r="D1833" s="284"/>
      <c r="E1833" s="303"/>
    </row>
    <row r="1835" spans="1:11" x14ac:dyDescent="0.35">
      <c r="A1835" s="284"/>
      <c r="B1835" s="284"/>
      <c r="C1835" s="284"/>
      <c r="D1835" s="553"/>
      <c r="E1835" s="303"/>
    </row>
    <row r="1836" spans="1:11" x14ac:dyDescent="0.35">
      <c r="A1836" s="284"/>
      <c r="B1836" s="284"/>
      <c r="C1836" s="284"/>
      <c r="D1836" s="553"/>
      <c r="K1836" s="551" t="s">
        <v>3</v>
      </c>
    </row>
    <row r="1837" spans="1:11" x14ac:dyDescent="0.35">
      <c r="A1837" s="284"/>
      <c r="B1837" s="284"/>
      <c r="C1837" s="284"/>
      <c r="D1837" s="284"/>
      <c r="E1837" s="303"/>
    </row>
  </sheetData>
  <autoFilter ref="A2:K1833"/>
  <mergeCells count="37">
    <mergeCell ref="A1:K1"/>
    <mergeCell ref="A1023:K1023"/>
    <mergeCell ref="A1015:K1015"/>
    <mergeCell ref="A1016:K1016"/>
    <mergeCell ref="A1017:K1017"/>
    <mergeCell ref="A1018:K1018"/>
    <mergeCell ref="A1019:K1019"/>
    <mergeCell ref="A1013:K1013"/>
    <mergeCell ref="A1014:K1014"/>
    <mergeCell ref="A1020:K1020"/>
    <mergeCell ref="A1021:K1021"/>
    <mergeCell ref="A1022:K1022"/>
    <mergeCell ref="A1008:K1008"/>
    <mergeCell ref="A1009:K1009"/>
    <mergeCell ref="A1010:K1010"/>
    <mergeCell ref="A1011:K1011"/>
    <mergeCell ref="A1012:K1012"/>
    <mergeCell ref="A1003:K1003"/>
    <mergeCell ref="A1004:K1004"/>
    <mergeCell ref="A1005:K1005"/>
    <mergeCell ref="A1006:K1006"/>
    <mergeCell ref="A1007:K1007"/>
    <mergeCell ref="F910:H910"/>
    <mergeCell ref="C538:F538"/>
    <mergeCell ref="A1000:K1000"/>
    <mergeCell ref="A1001:K1001"/>
    <mergeCell ref="A1002:K1002"/>
    <mergeCell ref="F734:H734"/>
    <mergeCell ref="F819:H819"/>
    <mergeCell ref="F539:H539"/>
    <mergeCell ref="A998:B998"/>
    <mergeCell ref="F12:H12"/>
    <mergeCell ref="F122:H122"/>
    <mergeCell ref="F215:H215"/>
    <mergeCell ref="F321:H321"/>
    <mergeCell ref="F623:H623"/>
    <mergeCell ref="F410:H410"/>
  </mergeCells>
  <pageMargins left="0.11811023622047245" right="0.11811023622047245" top="0.15748031496062992" bottom="0.15748031496062992" header="0.31496062992125984" footer="0.31496062992125984"/>
  <pageSetup paperSize="9" scale="57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1687"/>
  <sheetViews>
    <sheetView tabSelected="1" topLeftCell="A52" zoomScale="50" zoomScaleNormal="50" zoomScaleSheetLayoutView="50" workbookViewId="0">
      <selection activeCell="M74" sqref="M74"/>
    </sheetView>
  </sheetViews>
  <sheetFormatPr defaultColWidth="9.1796875" defaultRowHeight="15.5" x14ac:dyDescent="0.35"/>
  <cols>
    <col min="1" max="1" width="33" style="9" customWidth="1"/>
    <col min="2" max="2" width="32.453125" style="9" customWidth="1"/>
    <col min="3" max="3" width="10.54296875" style="246" customWidth="1"/>
    <col min="4" max="4" width="9.54296875" style="21" customWidth="1"/>
    <col min="5" max="5" width="11.7265625" style="21" customWidth="1"/>
    <col min="6" max="6" width="12.1796875" style="21" customWidth="1"/>
    <col min="7" max="7" width="10.453125" style="21" customWidth="1"/>
    <col min="8" max="8" width="9.54296875" style="21" customWidth="1"/>
    <col min="9" max="9" width="17.453125" style="21" customWidth="1"/>
    <col min="10" max="10" width="13" style="21" customWidth="1"/>
    <col min="11" max="11" width="22" style="9" customWidth="1"/>
    <col min="12" max="16384" width="9.1796875" style="10"/>
  </cols>
  <sheetData>
    <row r="2" spans="1:11" x14ac:dyDescent="0.35">
      <c r="A2" s="3" t="s">
        <v>235</v>
      </c>
      <c r="B2" s="3"/>
      <c r="C2" s="4"/>
      <c r="D2" s="5"/>
      <c r="E2" s="6"/>
      <c r="F2" s="7"/>
      <c r="G2" s="7"/>
      <c r="H2" s="7" t="s">
        <v>236</v>
      </c>
      <c r="I2" s="5"/>
      <c r="J2" s="8"/>
    </row>
    <row r="3" spans="1:11" x14ac:dyDescent="0.35">
      <c r="A3" s="3" t="s">
        <v>237</v>
      </c>
      <c r="B3" s="3"/>
      <c r="C3" s="4"/>
      <c r="D3" s="5"/>
      <c r="E3" s="6"/>
      <c r="F3" s="7"/>
      <c r="G3" s="7"/>
      <c r="H3" s="11" t="s">
        <v>0</v>
      </c>
      <c r="I3" s="5"/>
      <c r="J3" s="8"/>
    </row>
    <row r="4" spans="1:11" x14ac:dyDescent="0.35">
      <c r="A4" s="3" t="s">
        <v>238</v>
      </c>
      <c r="B4" s="3"/>
      <c r="C4" s="4"/>
      <c r="D4" s="5"/>
      <c r="E4" s="6"/>
      <c r="F4" s="7"/>
      <c r="G4" s="7"/>
      <c r="H4" s="7" t="s">
        <v>1</v>
      </c>
      <c r="I4" s="7"/>
      <c r="J4" s="8"/>
    </row>
    <row r="5" spans="1:11" x14ac:dyDescent="0.35">
      <c r="A5" s="12"/>
      <c r="B5" s="12"/>
      <c r="C5" s="13"/>
      <c r="D5" s="13"/>
      <c r="E5" s="13"/>
      <c r="F5" s="13"/>
      <c r="G5" s="13"/>
      <c r="H5" s="13"/>
      <c r="I5" s="13"/>
      <c r="J5" s="13"/>
    </row>
    <row r="6" spans="1:11" x14ac:dyDescent="0.35">
      <c r="A6" s="3"/>
      <c r="B6" s="3"/>
      <c r="C6" s="14" t="s">
        <v>273</v>
      </c>
      <c r="D6" s="14"/>
      <c r="E6" s="14"/>
      <c r="F6" s="14"/>
      <c r="G6" s="14"/>
      <c r="H6" s="14"/>
      <c r="I6" s="14"/>
      <c r="J6" s="8"/>
    </row>
    <row r="7" spans="1:11" x14ac:dyDescent="0.35">
      <c r="A7" s="3"/>
      <c r="B7" s="3"/>
      <c r="C7" s="15" t="s">
        <v>2</v>
      </c>
      <c r="D7" s="15"/>
      <c r="E7" s="15"/>
      <c r="F7" s="15"/>
      <c r="G7" s="15"/>
      <c r="H7" s="15"/>
      <c r="I7" s="15"/>
      <c r="J7" s="8"/>
    </row>
    <row r="8" spans="1:11" x14ac:dyDescent="0.35">
      <c r="A8" s="12"/>
      <c r="B8" s="12"/>
      <c r="C8" s="16" t="s">
        <v>239</v>
      </c>
      <c r="D8" s="16"/>
      <c r="E8" s="16"/>
      <c r="F8" s="16"/>
      <c r="G8" s="15"/>
      <c r="H8" s="15"/>
      <c r="I8" s="15"/>
      <c r="J8" s="8"/>
    </row>
    <row r="9" spans="1:11" x14ac:dyDescent="0.35">
      <c r="A9" s="12"/>
      <c r="B9" s="12"/>
      <c r="C9" s="17"/>
      <c r="D9" s="8"/>
      <c r="E9" s="7" t="s">
        <v>3</v>
      </c>
      <c r="F9" s="7"/>
      <c r="G9" s="7"/>
      <c r="H9" s="8"/>
      <c r="I9" s="8"/>
      <c r="J9" s="8"/>
    </row>
    <row r="10" spans="1:11" ht="16" thickBot="1" x14ac:dyDescent="0.4">
      <c r="A10" s="588" t="s">
        <v>4</v>
      </c>
      <c r="B10" s="18"/>
      <c r="C10" s="19"/>
      <c r="D10" s="20"/>
    </row>
    <row r="11" spans="1:11" ht="39" customHeight="1" x14ac:dyDescent="0.35">
      <c r="A11" s="22" t="s">
        <v>5</v>
      </c>
      <c r="B11" s="23"/>
      <c r="C11" s="24" t="s">
        <v>6</v>
      </c>
      <c r="D11" s="25" t="s">
        <v>7</v>
      </c>
      <c r="E11" s="26" t="s">
        <v>7</v>
      </c>
      <c r="F11" s="635" t="s">
        <v>8</v>
      </c>
      <c r="G11" s="636"/>
      <c r="H11" s="637"/>
      <c r="I11" s="25" t="s">
        <v>9</v>
      </c>
      <c r="J11" s="27" t="s">
        <v>10</v>
      </c>
      <c r="K11" s="28" t="s">
        <v>11</v>
      </c>
    </row>
    <row r="12" spans="1:11" ht="29.25" customHeight="1" thickBot="1" x14ac:dyDescent="0.4">
      <c r="A12" s="29" t="s">
        <v>12</v>
      </c>
      <c r="B12" s="30"/>
      <c r="C12" s="31" t="s">
        <v>13</v>
      </c>
      <c r="D12" s="32" t="s">
        <v>14</v>
      </c>
      <c r="E12" s="33" t="s">
        <v>14</v>
      </c>
      <c r="F12" s="34"/>
      <c r="G12" s="35"/>
      <c r="H12" s="36"/>
      <c r="I12" s="32" t="s">
        <v>15</v>
      </c>
      <c r="J12" s="37"/>
      <c r="K12" s="38"/>
    </row>
    <row r="13" spans="1:11" ht="26.25" customHeight="1" thickBot="1" x14ac:dyDescent="0.4">
      <c r="A13" s="39"/>
      <c r="B13" s="40"/>
      <c r="C13" s="41"/>
      <c r="D13" s="42" t="s">
        <v>16</v>
      </c>
      <c r="E13" s="42" t="s">
        <v>17</v>
      </c>
      <c r="F13" s="42" t="s">
        <v>18</v>
      </c>
      <c r="G13" s="42" t="s">
        <v>19</v>
      </c>
      <c r="H13" s="43" t="s">
        <v>20</v>
      </c>
      <c r="I13" s="43" t="s">
        <v>21</v>
      </c>
      <c r="J13" s="43" t="s">
        <v>22</v>
      </c>
      <c r="K13" s="44"/>
    </row>
    <row r="14" spans="1:11" x14ac:dyDescent="0.35">
      <c r="A14" s="22"/>
      <c r="B14" s="45" t="s">
        <v>23</v>
      </c>
      <c r="C14" s="46"/>
      <c r="D14" s="47"/>
      <c r="E14" s="48"/>
      <c r="F14" s="49"/>
      <c r="G14" s="49"/>
      <c r="H14" s="50"/>
      <c r="I14" s="37"/>
      <c r="J14" s="37"/>
      <c r="K14" s="38"/>
    </row>
    <row r="15" spans="1:11" ht="31" x14ac:dyDescent="0.35">
      <c r="A15" s="1" t="s">
        <v>280</v>
      </c>
      <c r="B15" s="51"/>
      <c r="C15" s="52" t="s">
        <v>334</v>
      </c>
      <c r="D15" s="47"/>
      <c r="E15" s="53"/>
      <c r="F15" s="47">
        <v>5.44</v>
      </c>
      <c r="G15" s="53">
        <v>7.07</v>
      </c>
      <c r="H15" s="53">
        <v>28.4</v>
      </c>
      <c r="I15" s="47">
        <v>202.64</v>
      </c>
      <c r="J15" s="47">
        <v>0.86</v>
      </c>
      <c r="K15" s="38" t="s">
        <v>24</v>
      </c>
    </row>
    <row r="16" spans="1:11" x14ac:dyDescent="0.35">
      <c r="A16" s="1"/>
      <c r="B16" s="51" t="s">
        <v>25</v>
      </c>
      <c r="C16" s="52"/>
      <c r="D16" s="47">
        <v>13.5</v>
      </c>
      <c r="E16" s="53">
        <v>13.5</v>
      </c>
      <c r="F16" s="53"/>
      <c r="G16" s="53"/>
      <c r="H16" s="53"/>
      <c r="I16" s="47"/>
      <c r="J16" s="47"/>
      <c r="K16" s="38"/>
    </row>
    <row r="17" spans="1:11" x14ac:dyDescent="0.35">
      <c r="A17" s="1"/>
      <c r="B17" s="51" t="s">
        <v>26</v>
      </c>
      <c r="C17" s="52"/>
      <c r="D17" s="47">
        <v>10</v>
      </c>
      <c r="E17" s="53">
        <v>10</v>
      </c>
      <c r="F17" s="53"/>
      <c r="G17" s="54"/>
      <c r="H17" s="53"/>
      <c r="I17" s="54"/>
      <c r="J17" s="47"/>
      <c r="K17" s="38"/>
    </row>
    <row r="18" spans="1:11" x14ac:dyDescent="0.35">
      <c r="A18" s="1"/>
      <c r="B18" s="51" t="s">
        <v>27</v>
      </c>
      <c r="C18" s="52"/>
      <c r="D18" s="47">
        <v>90</v>
      </c>
      <c r="E18" s="53">
        <v>90</v>
      </c>
      <c r="F18" s="53"/>
      <c r="G18" s="54"/>
      <c r="H18" s="53"/>
      <c r="I18" s="54"/>
      <c r="J18" s="47"/>
      <c r="K18" s="38"/>
    </row>
    <row r="19" spans="1:11" x14ac:dyDescent="0.35">
      <c r="A19" s="1"/>
      <c r="B19" s="51" t="s">
        <v>28</v>
      </c>
      <c r="C19" s="52"/>
      <c r="D19" s="47">
        <v>68</v>
      </c>
      <c r="E19" s="53">
        <v>68</v>
      </c>
      <c r="F19" s="53"/>
      <c r="G19" s="54"/>
      <c r="H19" s="53"/>
      <c r="I19" s="54"/>
      <c r="J19" s="47"/>
      <c r="K19" s="38"/>
    </row>
    <row r="20" spans="1:11" x14ac:dyDescent="0.35">
      <c r="A20" s="1"/>
      <c r="B20" s="51" t="s">
        <v>29</v>
      </c>
      <c r="C20" s="52"/>
      <c r="D20" s="47">
        <v>2.5</v>
      </c>
      <c r="E20" s="53">
        <v>2.5</v>
      </c>
      <c r="F20" s="53"/>
      <c r="G20" s="54"/>
      <c r="H20" s="53"/>
      <c r="I20" s="54"/>
      <c r="J20" s="47"/>
      <c r="K20" s="38"/>
    </row>
    <row r="21" spans="1:11" x14ac:dyDescent="0.35">
      <c r="A21" s="1"/>
      <c r="B21" s="55" t="s">
        <v>210</v>
      </c>
      <c r="C21" s="52"/>
      <c r="D21" s="47">
        <v>0.5</v>
      </c>
      <c r="E21" s="53">
        <v>0.5</v>
      </c>
      <c r="F21" s="53"/>
      <c r="G21" s="54"/>
      <c r="H21" s="53"/>
      <c r="I21" s="54"/>
      <c r="J21" s="47"/>
      <c r="K21" s="38"/>
    </row>
    <row r="22" spans="1:11" x14ac:dyDescent="0.35">
      <c r="A22" s="1"/>
      <c r="B22" s="51" t="s">
        <v>31</v>
      </c>
      <c r="C22" s="56"/>
      <c r="D22" s="57">
        <v>5</v>
      </c>
      <c r="E22" s="56">
        <v>5</v>
      </c>
      <c r="F22" s="53"/>
      <c r="G22" s="54"/>
      <c r="H22" s="53"/>
      <c r="I22" s="54"/>
      <c r="J22" s="47"/>
      <c r="K22" s="38"/>
    </row>
    <row r="23" spans="1:11" x14ac:dyDescent="0.35">
      <c r="A23" s="1" t="s">
        <v>32</v>
      </c>
      <c r="B23" s="51"/>
      <c r="C23" s="52" t="s">
        <v>298</v>
      </c>
      <c r="D23" s="49"/>
      <c r="E23" s="49"/>
      <c r="F23" s="47">
        <v>2.8522522522522524</v>
      </c>
      <c r="G23" s="53">
        <v>2.4126126126126128</v>
      </c>
      <c r="H23" s="53">
        <v>5.9868026394721046</v>
      </c>
      <c r="I23" s="47">
        <v>42.673951696147256</v>
      </c>
      <c r="J23" s="47">
        <v>1.17</v>
      </c>
      <c r="K23" s="91" t="s">
        <v>442</v>
      </c>
    </row>
    <row r="24" spans="1:11" x14ac:dyDescent="0.35">
      <c r="A24" s="1"/>
      <c r="B24" s="51" t="s">
        <v>34</v>
      </c>
      <c r="C24" s="52"/>
      <c r="D24" s="53">
        <v>2.5</v>
      </c>
      <c r="E24" s="53">
        <v>2.5</v>
      </c>
      <c r="F24" s="47"/>
      <c r="G24" s="47"/>
      <c r="H24" s="47"/>
      <c r="I24" s="47"/>
      <c r="J24" s="47"/>
      <c r="K24" s="38"/>
    </row>
    <row r="25" spans="1:11" x14ac:dyDescent="0.35">
      <c r="A25" s="1"/>
      <c r="B25" s="51" t="s">
        <v>29</v>
      </c>
      <c r="C25" s="52"/>
      <c r="D25" s="53">
        <v>6</v>
      </c>
      <c r="E25" s="53">
        <v>6</v>
      </c>
      <c r="F25" s="47"/>
      <c r="G25" s="53"/>
      <c r="H25" s="53"/>
      <c r="I25" s="47"/>
      <c r="J25" s="47"/>
      <c r="K25" s="38"/>
    </row>
    <row r="26" spans="1:11" x14ac:dyDescent="0.35">
      <c r="A26" s="57"/>
      <c r="B26" s="51" t="s">
        <v>27</v>
      </c>
      <c r="C26" s="52"/>
      <c r="D26" s="53">
        <v>90</v>
      </c>
      <c r="E26" s="53">
        <v>90</v>
      </c>
      <c r="F26" s="47"/>
      <c r="G26" s="53"/>
      <c r="H26" s="53"/>
      <c r="I26" s="47"/>
      <c r="J26" s="47"/>
      <c r="K26" s="38"/>
    </row>
    <row r="27" spans="1:11" x14ac:dyDescent="0.35">
      <c r="A27" s="57"/>
      <c r="B27" s="51" t="s">
        <v>28</v>
      </c>
      <c r="C27" s="52"/>
      <c r="D27" s="53">
        <v>108</v>
      </c>
      <c r="E27" s="53">
        <v>108</v>
      </c>
      <c r="F27" s="47"/>
      <c r="G27" s="53"/>
      <c r="H27" s="53"/>
      <c r="I27" s="47"/>
      <c r="J27" s="47"/>
      <c r="K27" s="38"/>
    </row>
    <row r="28" spans="1:11" ht="30" customHeight="1" x14ac:dyDescent="0.35">
      <c r="A28" s="1" t="s">
        <v>197</v>
      </c>
      <c r="B28" s="51"/>
      <c r="C28" s="52" t="s">
        <v>36</v>
      </c>
      <c r="D28" s="37"/>
      <c r="E28" s="49"/>
      <c r="F28" s="47">
        <v>2.2922522522522524</v>
      </c>
      <c r="G28" s="53">
        <v>4.5008708708708705</v>
      </c>
      <c r="H28" s="54">
        <v>15.505435435435436</v>
      </c>
      <c r="I28" s="47">
        <v>111.67867867867868</v>
      </c>
      <c r="J28" s="47"/>
      <c r="K28" s="38" t="s">
        <v>449</v>
      </c>
    </row>
    <row r="29" spans="1:11" x14ac:dyDescent="0.35">
      <c r="A29" s="1"/>
      <c r="B29" s="51" t="s">
        <v>38</v>
      </c>
      <c r="C29" s="52"/>
      <c r="D29" s="47">
        <v>30</v>
      </c>
      <c r="E29" s="53">
        <v>30</v>
      </c>
      <c r="F29" s="47"/>
      <c r="G29" s="53"/>
      <c r="H29" s="53"/>
      <c r="I29" s="47"/>
      <c r="J29" s="47"/>
      <c r="K29" s="38"/>
    </row>
    <row r="30" spans="1:11" ht="14.25" customHeight="1" thickBot="1" x14ac:dyDescent="0.4">
      <c r="A30" s="1"/>
      <c r="B30" s="51" t="s">
        <v>31</v>
      </c>
      <c r="C30" s="52"/>
      <c r="D30" s="47">
        <v>5</v>
      </c>
      <c r="E30" s="53">
        <v>5</v>
      </c>
      <c r="F30" s="47" t="s">
        <v>3</v>
      </c>
      <c r="G30" s="53"/>
      <c r="H30" s="53"/>
      <c r="I30" s="47"/>
      <c r="J30" s="47"/>
      <c r="K30" s="38"/>
    </row>
    <row r="31" spans="1:11" s="65" customFormat="1" ht="18" customHeight="1" thickBot="1" x14ac:dyDescent="0.4">
      <c r="A31" s="58" t="s">
        <v>39</v>
      </c>
      <c r="B31" s="59"/>
      <c r="C31" s="60">
        <v>400</v>
      </c>
      <c r="D31" s="61"/>
      <c r="E31" s="62"/>
      <c r="F31" s="63">
        <f>F28+F23+F15</f>
        <v>10.584504504504505</v>
      </c>
      <c r="G31" s="63">
        <f t="shared" ref="G31:J31" si="0">G28+G23+G15</f>
        <v>13.983483483483484</v>
      </c>
      <c r="H31" s="63">
        <f t="shared" si="0"/>
        <v>49.892238074907539</v>
      </c>
      <c r="I31" s="63">
        <f t="shared" si="0"/>
        <v>356.99263037482592</v>
      </c>
      <c r="J31" s="63">
        <f t="shared" si="0"/>
        <v>2.0299999999999998</v>
      </c>
      <c r="K31" s="64"/>
    </row>
    <row r="32" spans="1:11" ht="14.25" customHeight="1" x14ac:dyDescent="0.35">
      <c r="A32" s="22"/>
      <c r="B32" s="45" t="s">
        <v>40</v>
      </c>
      <c r="C32" s="52"/>
      <c r="D32" s="47"/>
      <c r="E32" s="53"/>
      <c r="F32" s="53"/>
      <c r="G32" s="53"/>
      <c r="H32" s="53"/>
      <c r="I32" s="47"/>
      <c r="J32" s="47"/>
      <c r="K32" s="38"/>
    </row>
    <row r="33" spans="1:11" x14ac:dyDescent="0.35">
      <c r="A33" s="1" t="s">
        <v>158</v>
      </c>
      <c r="B33" s="55"/>
      <c r="C33" s="52" t="s">
        <v>297</v>
      </c>
      <c r="D33" s="54"/>
      <c r="E33" s="53"/>
      <c r="F33" s="54">
        <v>2.7</v>
      </c>
      <c r="G33" s="53">
        <v>3.1</v>
      </c>
      <c r="H33" s="54">
        <v>13.55</v>
      </c>
      <c r="I33" s="47">
        <v>91.32</v>
      </c>
      <c r="J33" s="47">
        <v>1.26</v>
      </c>
      <c r="K33" s="38" t="s">
        <v>141</v>
      </c>
    </row>
    <row r="34" spans="1:11" ht="31" x14ac:dyDescent="0.35">
      <c r="A34" s="1" t="s">
        <v>313</v>
      </c>
      <c r="B34" s="55" t="s">
        <v>165</v>
      </c>
      <c r="C34" s="52"/>
      <c r="D34" s="54">
        <v>185</v>
      </c>
      <c r="E34" s="53">
        <v>180</v>
      </c>
      <c r="F34" s="54"/>
      <c r="G34" s="53"/>
      <c r="H34" s="54"/>
      <c r="I34" s="47"/>
      <c r="J34" s="47"/>
      <c r="K34" s="38"/>
    </row>
    <row r="35" spans="1:11" ht="16" thickBot="1" x14ac:dyDescent="0.4">
      <c r="A35" s="1"/>
      <c r="B35" s="55" t="s">
        <v>62</v>
      </c>
      <c r="C35" s="52"/>
      <c r="D35" s="54">
        <v>3</v>
      </c>
      <c r="E35" s="53">
        <v>3</v>
      </c>
      <c r="F35" s="54"/>
      <c r="G35" s="53"/>
      <c r="H35" s="54"/>
      <c r="I35" s="47"/>
      <c r="J35" s="47"/>
      <c r="K35" s="38"/>
    </row>
    <row r="36" spans="1:11" s="65" customFormat="1" ht="16" thickBot="1" x14ac:dyDescent="0.4">
      <c r="A36" s="58" t="s">
        <v>39</v>
      </c>
      <c r="B36" s="59"/>
      <c r="C36" s="60">
        <v>183</v>
      </c>
      <c r="D36" s="61"/>
      <c r="E36" s="66"/>
      <c r="F36" s="63">
        <f>F33</f>
        <v>2.7</v>
      </c>
      <c r="G36" s="63">
        <f>G33</f>
        <v>3.1</v>
      </c>
      <c r="H36" s="63">
        <f>H33</f>
        <v>13.55</v>
      </c>
      <c r="I36" s="63">
        <f>I33</f>
        <v>91.32</v>
      </c>
      <c r="J36" s="63">
        <f>J33</f>
        <v>1.26</v>
      </c>
      <c r="K36" s="64"/>
    </row>
    <row r="37" spans="1:11" x14ac:dyDescent="0.35">
      <c r="A37" s="67"/>
      <c r="B37" s="51" t="s">
        <v>41</v>
      </c>
      <c r="C37" s="68"/>
      <c r="D37" s="26"/>
      <c r="E37" s="50"/>
      <c r="F37" s="69"/>
      <c r="G37" s="70"/>
      <c r="H37" s="581"/>
      <c r="I37" s="70"/>
      <c r="J37" s="69"/>
      <c r="K37" s="28"/>
    </row>
    <row r="38" spans="1:11" ht="30" customHeight="1" x14ac:dyDescent="0.35">
      <c r="A38" s="78" t="s">
        <v>424</v>
      </c>
      <c r="B38" s="87"/>
      <c r="C38" s="580">
        <v>50</v>
      </c>
      <c r="D38" s="80"/>
      <c r="E38" s="262"/>
      <c r="F38" s="168">
        <v>0.45</v>
      </c>
      <c r="G38" s="80">
        <v>2.35</v>
      </c>
      <c r="H38" s="168">
        <v>2.97</v>
      </c>
      <c r="I38" s="80">
        <v>34.799999999999997</v>
      </c>
      <c r="J38" s="168">
        <v>2.77</v>
      </c>
      <c r="K38" s="91" t="s">
        <v>426</v>
      </c>
    </row>
    <row r="39" spans="1:11" x14ac:dyDescent="0.35">
      <c r="A39" s="78"/>
      <c r="B39" s="87" t="s">
        <v>425</v>
      </c>
      <c r="C39" s="580"/>
      <c r="D39" s="80">
        <v>51</v>
      </c>
      <c r="E39" s="262">
        <v>50</v>
      </c>
      <c r="F39" s="79"/>
      <c r="G39" s="79"/>
      <c r="H39" s="79"/>
      <c r="I39" s="80"/>
      <c r="J39" s="168"/>
      <c r="K39" s="91"/>
    </row>
    <row r="40" spans="1:11" ht="31" x14ac:dyDescent="0.35">
      <c r="A40" s="1" t="s">
        <v>391</v>
      </c>
      <c r="B40" s="51"/>
      <c r="C40" s="71" t="s">
        <v>394</v>
      </c>
      <c r="D40" s="53"/>
      <c r="E40" s="72"/>
      <c r="F40" s="54">
        <v>4.2750000000000004</v>
      </c>
      <c r="G40" s="53">
        <v>3.8990000000000005</v>
      </c>
      <c r="H40" s="47">
        <v>12.601600000000001</v>
      </c>
      <c r="I40" s="53">
        <v>111.34000000000002</v>
      </c>
      <c r="J40" s="54">
        <v>6.18</v>
      </c>
      <c r="K40" s="38" t="s">
        <v>269</v>
      </c>
    </row>
    <row r="41" spans="1:11" x14ac:dyDescent="0.35">
      <c r="A41" s="1"/>
      <c r="B41" s="51" t="s">
        <v>392</v>
      </c>
      <c r="C41" s="74"/>
      <c r="D41" s="52">
        <v>11.97</v>
      </c>
      <c r="E41" s="75">
        <v>11.4</v>
      </c>
      <c r="F41" s="47"/>
      <c r="G41" s="53"/>
      <c r="H41" s="47"/>
      <c r="I41" s="53"/>
      <c r="J41" s="54"/>
      <c r="K41" s="38"/>
    </row>
    <row r="42" spans="1:11" x14ac:dyDescent="0.35">
      <c r="A42" s="1"/>
      <c r="B42" s="51" t="s">
        <v>374</v>
      </c>
      <c r="C42" s="74"/>
      <c r="D42" s="52">
        <v>11.97</v>
      </c>
      <c r="E42" s="75">
        <v>11.4</v>
      </c>
      <c r="F42" s="47"/>
      <c r="G42" s="53"/>
      <c r="H42" s="47"/>
      <c r="I42" s="53"/>
      <c r="J42" s="54"/>
      <c r="K42" s="38"/>
    </row>
    <row r="43" spans="1:11" x14ac:dyDescent="0.35">
      <c r="A43" s="1"/>
      <c r="B43" s="51" t="s">
        <v>42</v>
      </c>
      <c r="C43" s="74"/>
      <c r="D43" s="52">
        <v>1.19</v>
      </c>
      <c r="E43" s="75">
        <v>1</v>
      </c>
      <c r="F43" s="47"/>
      <c r="G43" s="53"/>
      <c r="H43" s="47"/>
      <c r="I43" s="53"/>
      <c r="J43" s="54"/>
      <c r="K43" s="38"/>
    </row>
    <row r="44" spans="1:11" x14ac:dyDescent="0.35">
      <c r="A44" s="1"/>
      <c r="B44" s="51" t="s">
        <v>43</v>
      </c>
      <c r="C44" s="74"/>
      <c r="D44" s="52">
        <v>0.96</v>
      </c>
      <c r="E44" s="75">
        <v>0.8</v>
      </c>
      <c r="F44" s="47"/>
      <c r="G44" s="53"/>
      <c r="H44" s="47"/>
      <c r="I44" s="53"/>
      <c r="J44" s="54"/>
      <c r="K44" s="38"/>
    </row>
    <row r="45" spans="1:11" x14ac:dyDescent="0.35">
      <c r="A45" s="1"/>
      <c r="B45" s="51" t="s">
        <v>44</v>
      </c>
      <c r="C45" s="74"/>
      <c r="D45" s="52">
        <v>1</v>
      </c>
      <c r="E45" s="75">
        <v>1</v>
      </c>
      <c r="F45" s="47"/>
      <c r="G45" s="53"/>
      <c r="H45" s="47"/>
      <c r="I45" s="53"/>
      <c r="J45" s="54"/>
      <c r="K45" s="38"/>
    </row>
    <row r="46" spans="1:11" x14ac:dyDescent="0.35">
      <c r="A46" s="1"/>
      <c r="B46" s="55" t="s">
        <v>210</v>
      </c>
      <c r="C46" s="74"/>
      <c r="D46" s="52">
        <v>0.6</v>
      </c>
      <c r="E46" s="75">
        <v>0.6</v>
      </c>
      <c r="F46" s="47"/>
      <c r="G46" s="53"/>
      <c r="H46" s="47"/>
      <c r="I46" s="53"/>
      <c r="J46" s="54"/>
      <c r="K46" s="38"/>
    </row>
    <row r="47" spans="1:11" x14ac:dyDescent="0.35">
      <c r="A47" s="1"/>
      <c r="B47" s="51" t="s">
        <v>45</v>
      </c>
      <c r="C47" s="74"/>
      <c r="D47" s="76"/>
      <c r="E47" s="75">
        <v>14.3</v>
      </c>
      <c r="F47" s="47"/>
      <c r="G47" s="53"/>
      <c r="H47" s="47"/>
      <c r="I47" s="53"/>
      <c r="J47" s="54"/>
      <c r="K47" s="38"/>
    </row>
    <row r="48" spans="1:11" x14ac:dyDescent="0.35">
      <c r="A48" s="1"/>
      <c r="B48" s="51" t="s">
        <v>176</v>
      </c>
      <c r="C48" s="74"/>
      <c r="D48" s="76"/>
      <c r="E48" s="77">
        <v>10</v>
      </c>
      <c r="F48" s="54"/>
      <c r="G48" s="53"/>
      <c r="H48" s="47"/>
      <c r="I48" s="53"/>
      <c r="J48" s="54"/>
      <c r="K48" s="38"/>
    </row>
    <row r="49" spans="1:11" x14ac:dyDescent="0.35">
      <c r="A49" s="1"/>
      <c r="B49" s="51" t="s">
        <v>46</v>
      </c>
      <c r="C49" s="71"/>
      <c r="D49" s="53">
        <v>79.8</v>
      </c>
      <c r="E49" s="72">
        <v>60</v>
      </c>
      <c r="F49" s="54"/>
      <c r="G49" s="53"/>
      <c r="H49" s="47"/>
      <c r="I49" s="53"/>
      <c r="J49" s="54"/>
      <c r="K49" s="38"/>
    </row>
    <row r="50" spans="1:11" x14ac:dyDescent="0.35">
      <c r="A50" s="1"/>
      <c r="B50" s="51" t="s">
        <v>47</v>
      </c>
      <c r="C50" s="71"/>
      <c r="D50" s="53">
        <v>10</v>
      </c>
      <c r="E50" s="72">
        <v>8</v>
      </c>
      <c r="F50" s="54"/>
      <c r="G50" s="53"/>
      <c r="H50" s="47"/>
      <c r="I50" s="53"/>
      <c r="J50" s="54"/>
      <c r="K50" s="38"/>
    </row>
    <row r="51" spans="1:11" x14ac:dyDescent="0.35">
      <c r="A51" s="1"/>
      <c r="B51" s="51" t="s">
        <v>42</v>
      </c>
      <c r="C51" s="71"/>
      <c r="D51" s="53">
        <v>9.52</v>
      </c>
      <c r="E51" s="72">
        <v>8</v>
      </c>
      <c r="F51" s="54"/>
      <c r="G51" s="53"/>
      <c r="H51" s="47"/>
      <c r="I51" s="53"/>
      <c r="J51" s="54"/>
      <c r="K51" s="38"/>
    </row>
    <row r="52" spans="1:11" x14ac:dyDescent="0.35">
      <c r="A52" s="1"/>
      <c r="B52" s="51" t="s">
        <v>279</v>
      </c>
      <c r="C52" s="71"/>
      <c r="D52" s="53">
        <v>8</v>
      </c>
      <c r="E52" s="72">
        <v>8</v>
      </c>
      <c r="F52" s="54"/>
      <c r="G52" s="53"/>
      <c r="H52" s="47"/>
      <c r="I52" s="53"/>
      <c r="J52" s="54"/>
      <c r="K52" s="38"/>
    </row>
    <row r="53" spans="1:11" x14ac:dyDescent="0.35">
      <c r="A53" s="1"/>
      <c r="B53" s="51" t="s">
        <v>48</v>
      </c>
      <c r="C53" s="71"/>
      <c r="D53" s="53">
        <v>4</v>
      </c>
      <c r="E53" s="72">
        <v>4</v>
      </c>
      <c r="F53" s="54"/>
      <c r="G53" s="53"/>
      <c r="H53" s="47"/>
      <c r="I53" s="53"/>
      <c r="J53" s="54"/>
      <c r="K53" s="38"/>
    </row>
    <row r="54" spans="1:11" x14ac:dyDescent="0.35">
      <c r="A54" s="1"/>
      <c r="B54" s="55" t="s">
        <v>210</v>
      </c>
      <c r="C54" s="71"/>
      <c r="D54" s="53">
        <v>0.7</v>
      </c>
      <c r="E54" s="72">
        <v>0.7</v>
      </c>
      <c r="F54" s="54"/>
      <c r="G54" s="53"/>
      <c r="H54" s="47"/>
      <c r="I54" s="53"/>
      <c r="J54" s="129"/>
      <c r="K54" s="38"/>
    </row>
    <row r="55" spans="1:11" x14ac:dyDescent="0.35">
      <c r="A55" s="1"/>
      <c r="B55" s="51" t="s">
        <v>28</v>
      </c>
      <c r="C55" s="71"/>
      <c r="D55" s="53">
        <v>132</v>
      </c>
      <c r="E55" s="72">
        <v>132</v>
      </c>
      <c r="F55" s="54"/>
      <c r="G55" s="53"/>
      <c r="H55" s="47"/>
      <c r="I55" s="53"/>
      <c r="J55" s="129"/>
      <c r="K55" s="38"/>
    </row>
    <row r="56" spans="1:11" ht="28" x14ac:dyDescent="0.35">
      <c r="A56" s="78" t="s">
        <v>409</v>
      </c>
      <c r="B56" s="51"/>
      <c r="C56" s="71">
        <v>70</v>
      </c>
      <c r="D56" s="52"/>
      <c r="E56" s="75"/>
      <c r="F56" s="79">
        <v>11.793563942557704</v>
      </c>
      <c r="G56" s="80">
        <v>13.085839473578943</v>
      </c>
      <c r="H56" s="79">
        <v>11.514197807912318</v>
      </c>
      <c r="I56" s="80">
        <v>211.06251030041201</v>
      </c>
      <c r="J56" s="54">
        <v>0.84</v>
      </c>
      <c r="K56" s="81" t="s">
        <v>410</v>
      </c>
    </row>
    <row r="57" spans="1:11" x14ac:dyDescent="0.35">
      <c r="A57" s="1"/>
      <c r="B57" s="82" t="s">
        <v>392</v>
      </c>
      <c r="C57" s="71"/>
      <c r="D57" s="53">
        <v>51.16</v>
      </c>
      <c r="E57" s="75">
        <v>49</v>
      </c>
      <c r="F57" s="83"/>
      <c r="G57" s="84"/>
      <c r="H57" s="83"/>
      <c r="I57" s="84"/>
      <c r="J57" s="75"/>
      <c r="K57" s="38"/>
    </row>
    <row r="58" spans="1:11" x14ac:dyDescent="0.35">
      <c r="A58" s="1"/>
      <c r="B58" s="82" t="s">
        <v>374</v>
      </c>
      <c r="C58" s="71"/>
      <c r="D58" s="52">
        <v>51.16</v>
      </c>
      <c r="E58" s="75">
        <v>49</v>
      </c>
      <c r="F58" s="83"/>
      <c r="G58" s="84"/>
      <c r="H58" s="83"/>
      <c r="I58" s="84"/>
      <c r="J58" s="86"/>
      <c r="K58" s="38"/>
    </row>
    <row r="59" spans="1:11" x14ac:dyDescent="0.35">
      <c r="A59" s="1"/>
      <c r="B59" s="82" t="s">
        <v>42</v>
      </c>
      <c r="C59" s="71"/>
      <c r="D59" s="52">
        <v>15.1</v>
      </c>
      <c r="E59" s="75">
        <v>12.6</v>
      </c>
      <c r="F59" s="83"/>
      <c r="G59" s="84"/>
      <c r="H59" s="83"/>
      <c r="I59" s="52"/>
      <c r="J59" s="75"/>
      <c r="K59" s="38"/>
    </row>
    <row r="60" spans="1:11" x14ac:dyDescent="0.35">
      <c r="A60" s="1"/>
      <c r="B60" s="87" t="s">
        <v>133</v>
      </c>
      <c r="C60" s="71"/>
      <c r="D60" s="52">
        <v>1.5</v>
      </c>
      <c r="E60" s="75">
        <v>1.5</v>
      </c>
      <c r="F60" s="83"/>
      <c r="G60" s="84"/>
      <c r="H60" s="83"/>
      <c r="I60" s="52"/>
      <c r="J60" s="75"/>
      <c r="K60" s="38"/>
    </row>
    <row r="61" spans="1:11" x14ac:dyDescent="0.35">
      <c r="A61" s="1"/>
      <c r="B61" s="82" t="s">
        <v>187</v>
      </c>
      <c r="C61" s="71"/>
      <c r="D61" s="52">
        <v>11</v>
      </c>
      <c r="E61" s="75">
        <v>11</v>
      </c>
      <c r="F61" s="83"/>
      <c r="G61" s="84"/>
      <c r="H61" s="83"/>
      <c r="I61" s="52"/>
      <c r="J61" s="75"/>
      <c r="K61" s="38"/>
    </row>
    <row r="62" spans="1:11" ht="17.25" customHeight="1" x14ac:dyDescent="0.35">
      <c r="A62" s="1"/>
      <c r="B62" s="82" t="s">
        <v>139</v>
      </c>
      <c r="C62" s="71"/>
      <c r="D62" s="53">
        <v>14</v>
      </c>
      <c r="E62" s="54">
        <v>14</v>
      </c>
      <c r="F62" s="83"/>
      <c r="G62" s="84"/>
      <c r="H62" s="83"/>
      <c r="I62" s="52"/>
      <c r="J62" s="75"/>
      <c r="K62" s="38"/>
    </row>
    <row r="63" spans="1:11" x14ac:dyDescent="0.35">
      <c r="A63" s="1"/>
      <c r="B63" s="82" t="s">
        <v>91</v>
      </c>
      <c r="C63" s="71"/>
      <c r="D63" s="52">
        <v>7</v>
      </c>
      <c r="E63" s="75">
        <v>7</v>
      </c>
      <c r="F63" s="83"/>
      <c r="G63" s="84"/>
      <c r="H63" s="83"/>
      <c r="I63" s="52"/>
      <c r="J63" s="75"/>
      <c r="K63" s="38"/>
    </row>
    <row r="64" spans="1:11" x14ac:dyDescent="0.35">
      <c r="A64" s="1"/>
      <c r="B64" s="82" t="s">
        <v>210</v>
      </c>
      <c r="C64" s="71"/>
      <c r="D64" s="52">
        <v>0.7</v>
      </c>
      <c r="E64" s="75">
        <v>0.7</v>
      </c>
      <c r="F64" s="83"/>
      <c r="G64" s="84"/>
      <c r="H64" s="83"/>
      <c r="I64" s="52"/>
      <c r="J64" s="75"/>
      <c r="K64" s="38"/>
    </row>
    <row r="65" spans="1:11" x14ac:dyDescent="0.35">
      <c r="A65" s="1"/>
      <c r="B65" s="82" t="s">
        <v>50</v>
      </c>
      <c r="C65" s="71"/>
      <c r="D65" s="52"/>
      <c r="E65" s="75">
        <v>84</v>
      </c>
      <c r="F65" s="83"/>
      <c r="G65" s="84"/>
      <c r="H65" s="83"/>
      <c r="I65" s="52"/>
      <c r="J65" s="75"/>
      <c r="K65" s="38"/>
    </row>
    <row r="66" spans="1:11" x14ac:dyDescent="0.35">
      <c r="A66" s="1"/>
      <c r="B66" s="82" t="s">
        <v>133</v>
      </c>
      <c r="C66" s="71"/>
      <c r="D66" s="52">
        <v>0.8</v>
      </c>
      <c r="E66" s="75">
        <v>0.8</v>
      </c>
      <c r="F66" s="83"/>
      <c r="G66" s="84"/>
      <c r="H66" s="83"/>
      <c r="I66" s="52"/>
      <c r="J66" s="75"/>
      <c r="K66" s="38"/>
    </row>
    <row r="67" spans="1:11" ht="31" x14ac:dyDescent="0.35">
      <c r="A67" s="1" t="s">
        <v>201</v>
      </c>
      <c r="B67" s="51"/>
      <c r="C67" s="71" t="s">
        <v>163</v>
      </c>
      <c r="D67" s="53"/>
      <c r="E67" s="72"/>
      <c r="F67" s="47">
        <v>4.0922216837347598</v>
      </c>
      <c r="G67" s="53">
        <v>5.96706768185184</v>
      </c>
      <c r="H67" s="47">
        <v>20.330152662051699</v>
      </c>
      <c r="I67" s="53">
        <v>172.3</v>
      </c>
      <c r="J67" s="54">
        <v>1.36</v>
      </c>
      <c r="K67" s="73" t="s">
        <v>200</v>
      </c>
    </row>
    <row r="68" spans="1:11" x14ac:dyDescent="0.35">
      <c r="A68" s="1"/>
      <c r="B68" s="51" t="s">
        <v>137</v>
      </c>
      <c r="C68" s="71"/>
      <c r="D68" s="53">
        <v>54.7</v>
      </c>
      <c r="E68" s="72">
        <v>54.7</v>
      </c>
      <c r="F68" s="47"/>
      <c r="G68" s="53"/>
      <c r="H68" s="47"/>
      <c r="I68" s="53"/>
      <c r="J68" s="54"/>
      <c r="K68" s="38"/>
    </row>
    <row r="69" spans="1:11" x14ac:dyDescent="0.35">
      <c r="A69" s="1"/>
      <c r="B69" s="51" t="s">
        <v>139</v>
      </c>
      <c r="C69" s="71"/>
      <c r="D69" s="53">
        <v>82</v>
      </c>
      <c r="E69" s="72">
        <v>82</v>
      </c>
      <c r="F69" s="47"/>
      <c r="G69" s="53"/>
      <c r="H69" s="47"/>
      <c r="I69" s="53"/>
      <c r="J69" s="54"/>
      <c r="K69" s="38"/>
    </row>
    <row r="70" spans="1:11" x14ac:dyDescent="0.35">
      <c r="A70" s="1"/>
      <c r="B70" s="51" t="s">
        <v>210</v>
      </c>
      <c r="C70" s="71"/>
      <c r="D70" s="53">
        <v>0.33</v>
      </c>
      <c r="E70" s="72">
        <v>0.33</v>
      </c>
      <c r="F70" s="47"/>
      <c r="G70" s="53"/>
      <c r="H70" s="47"/>
      <c r="I70" s="53"/>
      <c r="J70" s="54"/>
      <c r="K70" s="38"/>
    </row>
    <row r="71" spans="1:11" x14ac:dyDescent="0.35">
      <c r="A71" s="1"/>
      <c r="B71" s="51" t="s">
        <v>198</v>
      </c>
      <c r="C71" s="71"/>
      <c r="D71" s="53"/>
      <c r="E71" s="72">
        <v>115</v>
      </c>
      <c r="F71" s="47"/>
      <c r="G71" s="53"/>
      <c r="H71" s="47"/>
      <c r="I71" s="53"/>
      <c r="J71" s="54"/>
      <c r="K71" s="38"/>
    </row>
    <row r="72" spans="1:11" x14ac:dyDescent="0.35">
      <c r="A72" s="51"/>
      <c r="B72" s="51" t="s">
        <v>85</v>
      </c>
      <c r="C72" s="71"/>
      <c r="D72" s="53">
        <v>22</v>
      </c>
      <c r="E72" s="54">
        <v>17</v>
      </c>
      <c r="F72" s="47"/>
      <c r="G72" s="53"/>
      <c r="H72" s="54"/>
      <c r="I72" s="53"/>
      <c r="J72" s="54"/>
      <c r="K72" s="38"/>
    </row>
    <row r="73" spans="1:11" x14ac:dyDescent="0.35">
      <c r="A73" s="51"/>
      <c r="B73" s="51" t="s">
        <v>109</v>
      </c>
      <c r="C73" s="71"/>
      <c r="D73" s="53">
        <v>2.4</v>
      </c>
      <c r="E73" s="54">
        <v>2</v>
      </c>
      <c r="F73" s="47"/>
      <c r="G73" s="53"/>
      <c r="H73" s="54"/>
      <c r="I73" s="53"/>
      <c r="J73" s="54"/>
      <c r="K73" s="38"/>
    </row>
    <row r="74" spans="1:11" x14ac:dyDescent="0.35">
      <c r="A74" s="51"/>
      <c r="B74" s="51" t="s">
        <v>199</v>
      </c>
      <c r="C74" s="71"/>
      <c r="D74" s="53"/>
      <c r="E74" s="54">
        <v>130</v>
      </c>
      <c r="F74" s="47"/>
      <c r="G74" s="53"/>
      <c r="H74" s="54"/>
      <c r="I74" s="53"/>
      <c r="J74" s="54"/>
      <c r="K74" s="38"/>
    </row>
    <row r="75" spans="1:11" x14ac:dyDescent="0.35">
      <c r="A75" s="51"/>
      <c r="B75" s="51" t="s">
        <v>58</v>
      </c>
      <c r="C75" s="71"/>
      <c r="D75" s="53">
        <v>3</v>
      </c>
      <c r="E75" s="54">
        <v>3</v>
      </c>
      <c r="F75" s="47"/>
      <c r="G75" s="53"/>
      <c r="H75" s="54"/>
      <c r="I75" s="53"/>
      <c r="J75" s="54"/>
      <c r="K75" s="38"/>
    </row>
    <row r="76" spans="1:11" x14ac:dyDescent="0.35">
      <c r="A76" s="89" t="s">
        <v>322</v>
      </c>
      <c r="B76" s="51"/>
      <c r="C76" s="71">
        <v>180</v>
      </c>
      <c r="D76" s="53"/>
      <c r="E76" s="54"/>
      <c r="F76" s="47">
        <v>0.59532374100719432</v>
      </c>
      <c r="G76" s="53">
        <v>8.0935251798561161E-2</v>
      </c>
      <c r="H76" s="54">
        <v>20.805568345323742</v>
      </c>
      <c r="I76" s="90">
        <v>68.180000000000007</v>
      </c>
      <c r="J76" s="75">
        <v>0.65</v>
      </c>
      <c r="K76" s="91" t="s">
        <v>323</v>
      </c>
    </row>
    <row r="77" spans="1:11" x14ac:dyDescent="0.35">
      <c r="A77" s="92"/>
      <c r="B77" s="51" t="s">
        <v>324</v>
      </c>
      <c r="C77" s="71"/>
      <c r="D77" s="53">
        <v>15.3</v>
      </c>
      <c r="E77" s="54">
        <v>15</v>
      </c>
      <c r="F77" s="71"/>
      <c r="G77" s="52"/>
      <c r="H77" s="75"/>
      <c r="I77" s="90"/>
      <c r="J77" s="75"/>
      <c r="K77" s="38"/>
    </row>
    <row r="78" spans="1:11" x14ac:dyDescent="0.35">
      <c r="A78" s="92"/>
      <c r="B78" s="93" t="s">
        <v>29</v>
      </c>
      <c r="C78" s="71"/>
      <c r="D78" s="53">
        <v>6</v>
      </c>
      <c r="E78" s="54">
        <v>6</v>
      </c>
      <c r="F78" s="71"/>
      <c r="G78" s="52"/>
      <c r="H78" s="75"/>
      <c r="I78" s="90"/>
      <c r="J78" s="75"/>
      <c r="K78" s="38"/>
    </row>
    <row r="79" spans="1:11" x14ac:dyDescent="0.35">
      <c r="A79" s="92"/>
      <c r="B79" s="51" t="s">
        <v>67</v>
      </c>
      <c r="C79" s="71"/>
      <c r="D79" s="53">
        <v>183</v>
      </c>
      <c r="E79" s="54">
        <v>183</v>
      </c>
      <c r="F79" s="71"/>
      <c r="G79" s="52"/>
      <c r="H79" s="75"/>
      <c r="I79" s="90"/>
      <c r="J79" s="75"/>
      <c r="K79" s="38"/>
    </row>
    <row r="80" spans="1:11" ht="31" x14ac:dyDescent="0.35">
      <c r="A80" s="1" t="s">
        <v>187</v>
      </c>
      <c r="B80" s="51"/>
      <c r="C80" s="71">
        <v>25</v>
      </c>
      <c r="D80" s="53">
        <v>25</v>
      </c>
      <c r="E80" s="72">
        <v>25</v>
      </c>
      <c r="F80" s="53">
        <v>1.9</v>
      </c>
      <c r="G80" s="54">
        <v>0.2</v>
      </c>
      <c r="H80" s="47">
        <v>12.3</v>
      </c>
      <c r="I80" s="53">
        <v>58.75</v>
      </c>
      <c r="J80" s="54">
        <v>0</v>
      </c>
      <c r="K80" s="38" t="s">
        <v>192</v>
      </c>
    </row>
    <row r="81" spans="1:11" ht="31.5" thickBot="1" x14ac:dyDescent="0.4">
      <c r="A81" s="39" t="s">
        <v>242</v>
      </c>
      <c r="B81" s="40"/>
      <c r="C81" s="41">
        <v>45</v>
      </c>
      <c r="D81" s="95">
        <v>45</v>
      </c>
      <c r="E81" s="96">
        <v>45</v>
      </c>
      <c r="F81" s="97">
        <v>2.9729729729729724</v>
      </c>
      <c r="G81" s="95">
        <v>0.54054054054054046</v>
      </c>
      <c r="H81" s="97">
        <v>17.837837837837839</v>
      </c>
      <c r="I81" s="95">
        <v>89.189189189189179</v>
      </c>
      <c r="J81" s="98"/>
      <c r="K81" s="94" t="s">
        <v>191</v>
      </c>
    </row>
    <row r="82" spans="1:11" s="65" customFormat="1" ht="16" thickBot="1" x14ac:dyDescent="0.4">
      <c r="A82" s="58" t="s">
        <v>39</v>
      </c>
      <c r="B82" s="59"/>
      <c r="C82" s="99">
        <v>693</v>
      </c>
      <c r="D82" s="62"/>
      <c r="E82" s="100"/>
      <c r="F82" s="2">
        <f>F81+F80+F76+F67+F56+F40+F38</f>
        <v>26.079082340272631</v>
      </c>
      <c r="G82" s="2">
        <f t="shared" ref="G82:J82" si="1">G81+G80+G76+G67+G56+G40+G38</f>
        <v>26.123382947769887</v>
      </c>
      <c r="H82" s="2">
        <f t="shared" si="1"/>
        <v>98.359356653125602</v>
      </c>
      <c r="I82" s="2">
        <f t="shared" si="1"/>
        <v>745.62169948960116</v>
      </c>
      <c r="J82" s="2">
        <f t="shared" si="1"/>
        <v>11.799999999999999</v>
      </c>
      <c r="K82" s="64"/>
    </row>
    <row r="83" spans="1:11" x14ac:dyDescent="0.35">
      <c r="A83" s="1"/>
      <c r="B83" s="101" t="s">
        <v>307</v>
      </c>
      <c r="C83" s="46"/>
      <c r="D83" s="54"/>
      <c r="E83" s="26"/>
      <c r="F83" s="54"/>
      <c r="G83" s="26"/>
      <c r="H83" s="54"/>
      <c r="I83" s="26"/>
      <c r="J83" s="102"/>
      <c r="K83" s="28"/>
    </row>
    <row r="84" spans="1:11" x14ac:dyDescent="0.35">
      <c r="A84" s="103" t="s">
        <v>166</v>
      </c>
      <c r="B84" s="104"/>
      <c r="C84" s="105" t="s">
        <v>171</v>
      </c>
      <c r="D84" s="106"/>
      <c r="E84" s="107"/>
      <c r="F84" s="108">
        <v>10.10937593178393</v>
      </c>
      <c r="G84" s="109">
        <v>7.8526682337425999</v>
      </c>
      <c r="H84" s="108">
        <v>17.981042110680502</v>
      </c>
      <c r="I84" s="109">
        <v>174.02977649310699</v>
      </c>
      <c r="J84" s="110">
        <v>0.46</v>
      </c>
      <c r="K84" s="38" t="s">
        <v>167</v>
      </c>
    </row>
    <row r="85" spans="1:11" x14ac:dyDescent="0.35">
      <c r="A85" s="103"/>
      <c r="B85" s="104" t="s">
        <v>140</v>
      </c>
      <c r="C85" s="109"/>
      <c r="D85" s="106">
        <v>68.34</v>
      </c>
      <c r="E85" s="107">
        <v>50.25</v>
      </c>
      <c r="F85" s="108"/>
      <c r="G85" s="109"/>
      <c r="H85" s="108"/>
      <c r="I85" s="109"/>
      <c r="J85" s="110"/>
      <c r="K85" s="38"/>
    </row>
    <row r="86" spans="1:11" x14ac:dyDescent="0.35">
      <c r="A86" s="103"/>
      <c r="B86" s="104" t="s">
        <v>98</v>
      </c>
      <c r="C86" s="109"/>
      <c r="D86" s="106"/>
      <c r="E86" s="107">
        <v>39.75</v>
      </c>
      <c r="F86" s="108"/>
      <c r="G86" s="109"/>
      <c r="H86" s="108"/>
      <c r="I86" s="109"/>
      <c r="J86" s="110"/>
      <c r="K86" s="38"/>
    </row>
    <row r="87" spans="1:11" x14ac:dyDescent="0.35">
      <c r="A87" s="103"/>
      <c r="B87" s="82" t="s">
        <v>187</v>
      </c>
      <c r="C87" s="109"/>
      <c r="D87" s="106">
        <v>8.25</v>
      </c>
      <c r="E87" s="107">
        <v>8.25</v>
      </c>
      <c r="F87" s="108"/>
      <c r="G87" s="109"/>
      <c r="H87" s="108"/>
      <c r="I87" s="109"/>
      <c r="J87" s="110"/>
      <c r="K87" s="38"/>
    </row>
    <row r="88" spans="1:11" x14ac:dyDescent="0.35">
      <c r="A88" s="103"/>
      <c r="B88" s="104" t="s">
        <v>57</v>
      </c>
      <c r="C88" s="109"/>
      <c r="D88" s="106">
        <v>6.3</v>
      </c>
      <c r="E88" s="107">
        <v>5.25</v>
      </c>
      <c r="F88" s="108"/>
      <c r="G88" s="109"/>
      <c r="H88" s="108"/>
      <c r="I88" s="109"/>
      <c r="J88" s="110"/>
      <c r="K88" s="38"/>
    </row>
    <row r="89" spans="1:11" x14ac:dyDescent="0.35">
      <c r="A89" s="103"/>
      <c r="B89" s="104" t="s">
        <v>168</v>
      </c>
      <c r="C89" s="109"/>
      <c r="D89" s="106">
        <v>12</v>
      </c>
      <c r="E89" s="107">
        <v>12</v>
      </c>
      <c r="F89" s="108"/>
      <c r="G89" s="109"/>
      <c r="H89" s="108"/>
      <c r="I89" s="109"/>
      <c r="J89" s="110"/>
      <c r="K89" s="38"/>
    </row>
    <row r="90" spans="1:11" x14ac:dyDescent="0.35">
      <c r="A90" s="103"/>
      <c r="B90" s="104" t="s">
        <v>58</v>
      </c>
      <c r="C90" s="109"/>
      <c r="D90" s="106">
        <v>2.25</v>
      </c>
      <c r="E90" s="107">
        <v>2.25</v>
      </c>
      <c r="F90" s="108"/>
      <c r="G90" s="109"/>
      <c r="H90" s="108"/>
      <c r="I90" s="109"/>
      <c r="J90" s="110"/>
      <c r="K90" s="38"/>
    </row>
    <row r="91" spans="1:11" x14ac:dyDescent="0.35">
      <c r="A91" s="103"/>
      <c r="B91" s="55" t="s">
        <v>210</v>
      </c>
      <c r="C91" s="109"/>
      <c r="D91" s="106">
        <v>0.4</v>
      </c>
      <c r="E91" s="107">
        <v>0.4</v>
      </c>
      <c r="F91" s="108"/>
      <c r="G91" s="109"/>
      <c r="H91" s="108"/>
      <c r="I91" s="109"/>
      <c r="J91" s="110"/>
      <c r="K91" s="38"/>
    </row>
    <row r="92" spans="1:11" x14ac:dyDescent="0.35">
      <c r="A92" s="103"/>
      <c r="B92" s="104" t="s">
        <v>48</v>
      </c>
      <c r="C92" s="109"/>
      <c r="D92" s="106">
        <v>1</v>
      </c>
      <c r="E92" s="107">
        <v>1</v>
      </c>
      <c r="F92" s="108"/>
      <c r="G92" s="109"/>
      <c r="H92" s="108"/>
      <c r="I92" s="109"/>
      <c r="J92" s="110"/>
      <c r="K92" s="38"/>
    </row>
    <row r="93" spans="1:11" x14ac:dyDescent="0.35">
      <c r="A93" s="103"/>
      <c r="B93" s="104" t="s">
        <v>196</v>
      </c>
      <c r="C93" s="109"/>
      <c r="D93" s="106"/>
      <c r="E93" s="107">
        <v>60</v>
      </c>
      <c r="F93" s="108"/>
      <c r="G93" s="109"/>
      <c r="H93" s="108"/>
      <c r="I93" s="109"/>
      <c r="J93" s="110"/>
      <c r="K93" s="38"/>
    </row>
    <row r="94" spans="1:11" x14ac:dyDescent="0.35">
      <c r="A94" s="103"/>
      <c r="B94" s="103" t="s">
        <v>169</v>
      </c>
      <c r="C94" s="107"/>
      <c r="D94" s="106"/>
      <c r="E94" s="107"/>
      <c r="F94" s="108"/>
      <c r="G94" s="109"/>
      <c r="H94" s="108"/>
      <c r="I94" s="109"/>
      <c r="J94" s="110"/>
      <c r="K94" s="38"/>
    </row>
    <row r="95" spans="1:11" x14ac:dyDescent="0.35">
      <c r="A95" s="103"/>
      <c r="B95" s="93" t="s">
        <v>168</v>
      </c>
      <c r="C95" s="107"/>
      <c r="D95" s="106">
        <v>10</v>
      </c>
      <c r="E95" s="107">
        <v>10</v>
      </c>
      <c r="F95" s="108"/>
      <c r="G95" s="109"/>
      <c r="H95" s="108"/>
      <c r="I95" s="109"/>
      <c r="J95" s="110"/>
      <c r="K95" s="38"/>
    </row>
    <row r="96" spans="1:11" x14ac:dyDescent="0.35">
      <c r="A96" s="103"/>
      <c r="B96" s="93" t="s">
        <v>58</v>
      </c>
      <c r="C96" s="107"/>
      <c r="D96" s="106">
        <v>1.1000000000000001</v>
      </c>
      <c r="E96" s="107">
        <v>1.1000000000000001</v>
      </c>
      <c r="F96" s="108"/>
      <c r="G96" s="109"/>
      <c r="H96" s="108"/>
      <c r="I96" s="109"/>
      <c r="J96" s="110"/>
      <c r="K96" s="38"/>
    </row>
    <row r="97" spans="1:11" x14ac:dyDescent="0.35">
      <c r="A97" s="103"/>
      <c r="B97" s="93" t="s">
        <v>52</v>
      </c>
      <c r="C97" s="107"/>
      <c r="D97" s="106">
        <v>1.1000000000000001</v>
      </c>
      <c r="E97" s="107">
        <v>1.1000000000000001</v>
      </c>
      <c r="F97" s="108"/>
      <c r="G97" s="109"/>
      <c r="H97" s="108"/>
      <c r="I97" s="109"/>
      <c r="J97" s="110"/>
      <c r="K97" s="38"/>
    </row>
    <row r="98" spans="1:11" x14ac:dyDescent="0.35">
      <c r="A98" s="103"/>
      <c r="B98" s="93" t="s">
        <v>28</v>
      </c>
      <c r="C98" s="107"/>
      <c r="D98" s="106">
        <v>10</v>
      </c>
      <c r="E98" s="107">
        <v>10</v>
      </c>
      <c r="F98" s="108"/>
      <c r="G98" s="109"/>
      <c r="H98" s="108"/>
      <c r="I98" s="109"/>
      <c r="J98" s="110"/>
      <c r="K98" s="38"/>
    </row>
    <row r="99" spans="1:11" x14ac:dyDescent="0.35">
      <c r="A99" s="103"/>
      <c r="B99" s="93" t="s">
        <v>29</v>
      </c>
      <c r="C99" s="107"/>
      <c r="D99" s="106">
        <v>0.2</v>
      </c>
      <c r="E99" s="107">
        <v>0.2</v>
      </c>
      <c r="F99" s="108"/>
      <c r="G99" s="109"/>
      <c r="H99" s="108"/>
      <c r="I99" s="109"/>
      <c r="J99" s="110"/>
      <c r="K99" s="38"/>
    </row>
    <row r="100" spans="1:11" x14ac:dyDescent="0.35">
      <c r="A100" s="103"/>
      <c r="B100" s="55" t="s">
        <v>210</v>
      </c>
      <c r="C100" s="107"/>
      <c r="D100" s="106">
        <v>0.13</v>
      </c>
      <c r="E100" s="107">
        <v>0.13</v>
      </c>
      <c r="F100" s="108"/>
      <c r="G100" s="109"/>
      <c r="H100" s="108"/>
      <c r="I100" s="109"/>
      <c r="J100" s="110"/>
      <c r="K100" s="38"/>
    </row>
    <row r="101" spans="1:11" x14ac:dyDescent="0.35">
      <c r="A101" s="103"/>
      <c r="B101" s="93" t="s">
        <v>170</v>
      </c>
      <c r="C101" s="107"/>
      <c r="D101" s="106"/>
      <c r="E101" s="107">
        <v>20</v>
      </c>
      <c r="F101" s="108"/>
      <c r="G101" s="109"/>
      <c r="H101" s="108"/>
      <c r="I101" s="109"/>
      <c r="J101" s="110"/>
      <c r="K101" s="38"/>
    </row>
    <row r="102" spans="1:11" x14ac:dyDescent="0.35">
      <c r="A102" s="1" t="s">
        <v>59</v>
      </c>
      <c r="B102" s="51"/>
      <c r="C102" s="52">
        <v>140</v>
      </c>
      <c r="D102" s="54"/>
      <c r="E102" s="53"/>
      <c r="F102" s="54">
        <v>2.8613445378151261</v>
      </c>
      <c r="G102" s="53">
        <v>4.4831932773109244</v>
      </c>
      <c r="H102" s="54">
        <v>25.084033613445399</v>
      </c>
      <c r="I102" s="53">
        <v>148.15126050420201</v>
      </c>
      <c r="J102" s="54">
        <v>16.96</v>
      </c>
      <c r="K102" s="38" t="s">
        <v>164</v>
      </c>
    </row>
    <row r="103" spans="1:11" x14ac:dyDescent="0.35">
      <c r="A103" s="1"/>
      <c r="B103" s="51" t="s">
        <v>46</v>
      </c>
      <c r="C103" s="52"/>
      <c r="D103" s="54">
        <v>159.6</v>
      </c>
      <c r="E103" s="53">
        <v>119.7</v>
      </c>
      <c r="F103" s="54"/>
      <c r="G103" s="53"/>
      <c r="H103" s="54"/>
      <c r="I103" s="53"/>
      <c r="J103" s="54"/>
      <c r="K103" s="38"/>
    </row>
    <row r="104" spans="1:11" x14ac:dyDescent="0.35">
      <c r="A104" s="1"/>
      <c r="B104" s="51" t="s">
        <v>27</v>
      </c>
      <c r="C104" s="52"/>
      <c r="D104" s="54">
        <v>22.12</v>
      </c>
      <c r="E104" s="53">
        <v>21</v>
      </c>
      <c r="F104" s="54"/>
      <c r="G104" s="53"/>
      <c r="H104" s="54"/>
      <c r="I104" s="53"/>
      <c r="J104" s="54"/>
      <c r="K104" s="38"/>
    </row>
    <row r="105" spans="1:11" x14ac:dyDescent="0.35">
      <c r="A105" s="1"/>
      <c r="B105" s="51" t="s">
        <v>31</v>
      </c>
      <c r="C105" s="52"/>
      <c r="D105" s="54">
        <v>5</v>
      </c>
      <c r="E105" s="53">
        <v>5</v>
      </c>
      <c r="F105" s="54"/>
      <c r="G105" s="53"/>
      <c r="H105" s="54"/>
      <c r="I105" s="53"/>
      <c r="J105" s="54"/>
      <c r="K105" s="38"/>
    </row>
    <row r="106" spans="1:11" x14ac:dyDescent="0.35">
      <c r="A106" s="1"/>
      <c r="B106" s="55" t="s">
        <v>210</v>
      </c>
      <c r="C106" s="52"/>
      <c r="D106" s="54">
        <v>0.52</v>
      </c>
      <c r="E106" s="53">
        <v>0.52</v>
      </c>
      <c r="F106" s="54"/>
      <c r="G106" s="53"/>
      <c r="H106" s="54"/>
      <c r="I106" s="53"/>
      <c r="J106" s="54"/>
      <c r="K106" s="38"/>
    </row>
    <row r="107" spans="1:11" ht="21.75" customHeight="1" x14ac:dyDescent="0.35">
      <c r="A107" s="1" t="s">
        <v>452</v>
      </c>
      <c r="B107" s="51"/>
      <c r="C107" s="52" t="s">
        <v>298</v>
      </c>
      <c r="D107" s="54"/>
      <c r="E107" s="53"/>
      <c r="F107" s="54">
        <v>6.3063063063063057E-2</v>
      </c>
      <c r="G107" s="53">
        <v>1.8018018018018018E-2</v>
      </c>
      <c r="H107" s="54">
        <v>6.0138296664991309</v>
      </c>
      <c r="I107" s="53">
        <v>23.935212957408517</v>
      </c>
      <c r="J107" s="54">
        <v>0.03</v>
      </c>
      <c r="K107" s="81" t="s">
        <v>444</v>
      </c>
    </row>
    <row r="108" spans="1:11" x14ac:dyDescent="0.35">
      <c r="A108" s="1"/>
      <c r="B108" s="51" t="s">
        <v>453</v>
      </c>
      <c r="C108" s="52"/>
      <c r="D108" s="54">
        <v>0.45</v>
      </c>
      <c r="E108" s="53">
        <v>0.45</v>
      </c>
      <c r="F108" s="54"/>
      <c r="G108" s="53"/>
      <c r="H108" s="54"/>
      <c r="I108" s="53"/>
      <c r="J108" s="54"/>
      <c r="K108" s="38"/>
    </row>
    <row r="109" spans="1:11" x14ac:dyDescent="0.35">
      <c r="A109" s="1"/>
      <c r="B109" s="51" t="s">
        <v>62</v>
      </c>
      <c r="C109" s="52"/>
      <c r="D109" s="54">
        <v>6</v>
      </c>
      <c r="E109" s="53">
        <v>6</v>
      </c>
      <c r="F109" s="54"/>
      <c r="G109" s="53"/>
      <c r="H109" s="54"/>
      <c r="I109" s="53"/>
      <c r="J109" s="54"/>
      <c r="K109" s="38"/>
    </row>
    <row r="110" spans="1:11" x14ac:dyDescent="0.35">
      <c r="A110" s="1"/>
      <c r="B110" s="51" t="s">
        <v>28</v>
      </c>
      <c r="C110" s="52"/>
      <c r="D110" s="54">
        <v>180</v>
      </c>
      <c r="E110" s="53">
        <v>180</v>
      </c>
      <c r="F110" s="54"/>
      <c r="G110" s="53"/>
      <c r="H110" s="54"/>
      <c r="I110" s="53"/>
      <c r="J110" s="54"/>
      <c r="K110" s="38"/>
    </row>
    <row r="111" spans="1:11" ht="25.5" customHeight="1" x14ac:dyDescent="0.35">
      <c r="A111" s="51" t="s">
        <v>211</v>
      </c>
      <c r="B111" s="51" t="s">
        <v>75</v>
      </c>
      <c r="C111" s="52">
        <v>20</v>
      </c>
      <c r="D111" s="54">
        <v>20</v>
      </c>
      <c r="E111" s="53">
        <v>20</v>
      </c>
      <c r="F111" s="54">
        <v>0.78666666666666663</v>
      </c>
      <c r="G111" s="53">
        <v>5.9</v>
      </c>
      <c r="H111" s="54">
        <v>10.95</v>
      </c>
      <c r="I111" s="53">
        <v>108.39999999999999</v>
      </c>
      <c r="J111" s="54"/>
      <c r="K111" s="73" t="s">
        <v>193</v>
      </c>
    </row>
    <row r="112" spans="1:11" ht="27" customHeight="1" x14ac:dyDescent="0.35">
      <c r="A112" s="1" t="s">
        <v>187</v>
      </c>
      <c r="B112" s="51"/>
      <c r="C112" s="52">
        <v>30</v>
      </c>
      <c r="D112" s="54">
        <v>30</v>
      </c>
      <c r="E112" s="53">
        <v>30</v>
      </c>
      <c r="F112" s="54">
        <v>1.9</v>
      </c>
      <c r="G112" s="53">
        <v>0.2</v>
      </c>
      <c r="H112" s="54">
        <v>12.3</v>
      </c>
      <c r="I112" s="53">
        <v>58.81</v>
      </c>
      <c r="J112" s="54">
        <v>0</v>
      </c>
      <c r="K112" s="38" t="s">
        <v>192</v>
      </c>
    </row>
    <row r="113" spans="1:11" x14ac:dyDescent="0.35">
      <c r="A113" s="103" t="s">
        <v>54</v>
      </c>
      <c r="B113" s="93"/>
      <c r="C113" s="107">
        <v>100</v>
      </c>
      <c r="D113" s="106">
        <v>100</v>
      </c>
      <c r="E113" s="107">
        <v>100</v>
      </c>
      <c r="F113" s="108">
        <v>0.4</v>
      </c>
      <c r="G113" s="109">
        <v>0.4</v>
      </c>
      <c r="H113" s="108">
        <v>9.8000000000000007</v>
      </c>
      <c r="I113" s="109">
        <v>47</v>
      </c>
      <c r="J113" s="108">
        <v>10</v>
      </c>
      <c r="K113" s="38" t="s">
        <v>144</v>
      </c>
    </row>
    <row r="114" spans="1:11" ht="16" thickBot="1" x14ac:dyDescent="0.4">
      <c r="A114" s="103" t="s">
        <v>315</v>
      </c>
      <c r="B114" s="104"/>
      <c r="C114" s="111"/>
      <c r="D114" s="106"/>
      <c r="E114" s="112"/>
      <c r="F114" s="108"/>
      <c r="G114" s="111"/>
      <c r="H114" s="108"/>
      <c r="I114" s="111"/>
      <c r="J114" s="110"/>
      <c r="K114" s="94" t="s">
        <v>145</v>
      </c>
    </row>
    <row r="115" spans="1:11" s="65" customFormat="1" ht="16" thickBot="1" x14ac:dyDescent="0.4">
      <c r="A115" s="58" t="s">
        <v>39</v>
      </c>
      <c r="B115" s="59"/>
      <c r="C115" s="60">
        <v>556</v>
      </c>
      <c r="D115" s="113"/>
      <c r="E115" s="62"/>
      <c r="F115" s="63">
        <f>F84+F102+F107+F111+F112+F113</f>
        <v>16.120450199328786</v>
      </c>
      <c r="G115" s="63">
        <f>G84+G102+G107+G111+G112+G113</f>
        <v>18.853879529071541</v>
      </c>
      <c r="H115" s="63">
        <f>H84+H102+H107+H111+H112+H113</f>
        <v>82.128905390625036</v>
      </c>
      <c r="I115" s="63">
        <f>I84+I102+I107+I111+I112+I113</f>
        <v>560.32624995471747</v>
      </c>
      <c r="J115" s="63">
        <f>J84+J102+J107+J111+J112+J113</f>
        <v>27.450000000000003</v>
      </c>
      <c r="K115" s="66"/>
    </row>
    <row r="116" spans="1:11" s="65" customFormat="1" ht="16" thickBot="1" x14ac:dyDescent="0.4">
      <c r="A116" s="58" t="s">
        <v>63</v>
      </c>
      <c r="B116" s="114"/>
      <c r="C116" s="115">
        <f>C31+C36+C82+C115</f>
        <v>1832</v>
      </c>
      <c r="D116" s="115"/>
      <c r="E116" s="115"/>
      <c r="F116" s="115">
        <f>F31+F36+F82+F115</f>
        <v>55.484037044105918</v>
      </c>
      <c r="G116" s="115">
        <f>G31+G36+G82+G115</f>
        <v>62.060745960324915</v>
      </c>
      <c r="H116" s="115">
        <f>H31+H36+H82+H115</f>
        <v>243.93050011865819</v>
      </c>
      <c r="I116" s="115">
        <f>I31+I36+I82+I115</f>
        <v>1754.2605798191446</v>
      </c>
      <c r="J116" s="115">
        <f>J31+J36+J82+J115</f>
        <v>42.540000000000006</v>
      </c>
      <c r="K116" s="64"/>
    </row>
    <row r="117" spans="1:11" x14ac:dyDescent="0.35">
      <c r="A117" s="51"/>
      <c r="B117" s="51"/>
      <c r="C117" s="116"/>
      <c r="D117" s="117"/>
      <c r="E117" s="54"/>
      <c r="F117" s="54"/>
      <c r="G117" s="54"/>
      <c r="H117" s="54"/>
      <c r="I117" s="102"/>
      <c r="J117" s="118"/>
      <c r="K117" s="51"/>
    </row>
    <row r="118" spans="1:11" ht="16" thickBot="1" x14ac:dyDescent="0.4">
      <c r="A118" s="588" t="s">
        <v>64</v>
      </c>
      <c r="B118" s="18"/>
      <c r="C118" s="19"/>
      <c r="D118" s="20"/>
      <c r="I118" s="119"/>
      <c r="J118" s="119"/>
      <c r="K118" s="40"/>
    </row>
    <row r="119" spans="1:11" ht="32.25" customHeight="1" x14ac:dyDescent="0.35">
      <c r="A119" s="22" t="s">
        <v>5</v>
      </c>
      <c r="B119" s="23"/>
      <c r="C119" s="46" t="s">
        <v>6</v>
      </c>
      <c r="D119" s="120" t="s">
        <v>7</v>
      </c>
      <c r="E119" s="120" t="s">
        <v>7</v>
      </c>
      <c r="F119" s="25" t="s">
        <v>8</v>
      </c>
      <c r="G119" s="102"/>
      <c r="H119" s="120"/>
      <c r="I119" s="25" t="s">
        <v>9</v>
      </c>
      <c r="J119" s="27" t="s">
        <v>10</v>
      </c>
      <c r="K119" s="121" t="s">
        <v>65</v>
      </c>
    </row>
    <row r="120" spans="1:11" ht="16" thickBot="1" x14ac:dyDescent="0.4">
      <c r="A120" s="122" t="s">
        <v>12</v>
      </c>
      <c r="B120" s="123"/>
      <c r="C120" s="124" t="s">
        <v>13</v>
      </c>
      <c r="D120" s="125" t="s">
        <v>14</v>
      </c>
      <c r="E120" s="126" t="s">
        <v>14</v>
      </c>
      <c r="F120" s="34"/>
      <c r="G120" s="35"/>
      <c r="H120" s="35"/>
      <c r="I120" s="32" t="s">
        <v>15</v>
      </c>
      <c r="J120" s="32"/>
      <c r="K120" s="127" t="s">
        <v>66</v>
      </c>
    </row>
    <row r="121" spans="1:11" ht="16" thickBot="1" x14ac:dyDescent="0.4">
      <c r="A121" s="39"/>
      <c r="B121" s="40"/>
      <c r="C121" s="128"/>
      <c r="D121" s="42" t="s">
        <v>16</v>
      </c>
      <c r="E121" s="96" t="s">
        <v>17</v>
      </c>
      <c r="F121" s="42" t="s">
        <v>18</v>
      </c>
      <c r="G121" s="43" t="s">
        <v>19</v>
      </c>
      <c r="H121" s="42" t="s">
        <v>20</v>
      </c>
      <c r="I121" s="43" t="s">
        <v>21</v>
      </c>
      <c r="J121" s="43" t="s">
        <v>22</v>
      </c>
      <c r="K121" s="94"/>
    </row>
    <row r="122" spans="1:11" x14ac:dyDescent="0.35">
      <c r="A122" s="22"/>
      <c r="B122" s="45" t="s">
        <v>23</v>
      </c>
      <c r="C122" s="46"/>
      <c r="D122" s="102"/>
      <c r="E122" s="48"/>
      <c r="F122" s="118"/>
      <c r="G122" s="48"/>
      <c r="H122" s="118"/>
      <c r="I122" s="48"/>
      <c r="J122" s="118"/>
      <c r="K122" s="38"/>
    </row>
    <row r="123" spans="1:11" ht="31" x14ac:dyDescent="0.35">
      <c r="A123" s="1" t="s">
        <v>292</v>
      </c>
      <c r="B123" s="51"/>
      <c r="C123" s="52" t="s">
        <v>297</v>
      </c>
      <c r="D123" s="54"/>
      <c r="E123" s="53"/>
      <c r="F123" s="54">
        <v>3.73</v>
      </c>
      <c r="G123" s="53">
        <v>3.61</v>
      </c>
      <c r="H123" s="54">
        <v>30.86</v>
      </c>
      <c r="I123" s="53">
        <v>183.44</v>
      </c>
      <c r="J123" s="54">
        <v>0.86</v>
      </c>
      <c r="K123" s="38" t="s">
        <v>276</v>
      </c>
    </row>
    <row r="124" spans="1:11" x14ac:dyDescent="0.35">
      <c r="A124" s="1"/>
      <c r="B124" s="51" t="s">
        <v>275</v>
      </c>
      <c r="C124" s="52"/>
      <c r="D124" s="54">
        <v>22.5</v>
      </c>
      <c r="E124" s="53">
        <v>22.5</v>
      </c>
      <c r="F124" s="54"/>
      <c r="G124" s="53"/>
      <c r="H124" s="54"/>
      <c r="I124" s="53"/>
      <c r="J124" s="54"/>
      <c r="K124" s="38"/>
    </row>
    <row r="125" spans="1:11" x14ac:dyDescent="0.35">
      <c r="A125" s="1"/>
      <c r="B125" s="51" t="s">
        <v>27</v>
      </c>
      <c r="C125" s="52"/>
      <c r="D125" s="54">
        <v>90</v>
      </c>
      <c r="E125" s="53">
        <v>90</v>
      </c>
      <c r="F125" s="54"/>
      <c r="G125" s="53"/>
      <c r="H125" s="54"/>
      <c r="I125" s="53"/>
      <c r="J125" s="54"/>
      <c r="K125" s="38"/>
    </row>
    <row r="126" spans="1:11" x14ac:dyDescent="0.35">
      <c r="A126" s="1"/>
      <c r="B126" s="51" t="s">
        <v>67</v>
      </c>
      <c r="C126" s="52"/>
      <c r="D126" s="54">
        <v>68</v>
      </c>
      <c r="E126" s="53">
        <v>68</v>
      </c>
      <c r="F126" s="54"/>
      <c r="G126" s="53"/>
      <c r="H126" s="54"/>
      <c r="I126" s="53"/>
      <c r="J126" s="54"/>
      <c r="K126" s="38"/>
    </row>
    <row r="127" spans="1:11" x14ac:dyDescent="0.35">
      <c r="A127" s="1"/>
      <c r="B127" s="51" t="s">
        <v>29</v>
      </c>
      <c r="C127" s="52"/>
      <c r="D127" s="54">
        <v>2.5</v>
      </c>
      <c r="E127" s="53">
        <v>2.5</v>
      </c>
      <c r="F127" s="54"/>
      <c r="G127" s="53"/>
      <c r="H127" s="54"/>
      <c r="I127" s="53"/>
      <c r="J127" s="54"/>
      <c r="K127" s="38"/>
    </row>
    <row r="128" spans="1:11" x14ac:dyDescent="0.35">
      <c r="A128" s="1"/>
      <c r="B128" s="51" t="s">
        <v>210</v>
      </c>
      <c r="C128" s="52"/>
      <c r="D128" s="54">
        <v>0.5</v>
      </c>
      <c r="E128" s="53">
        <v>0.5</v>
      </c>
      <c r="F128" s="54"/>
      <c r="G128" s="53"/>
      <c r="H128" s="54"/>
      <c r="I128" s="53"/>
      <c r="J128" s="54"/>
      <c r="K128" s="38"/>
    </row>
    <row r="129" spans="1:11" x14ac:dyDescent="0.35">
      <c r="A129" s="1"/>
      <c r="B129" s="55" t="s">
        <v>31</v>
      </c>
      <c r="C129" s="52"/>
      <c r="D129" s="54">
        <v>3</v>
      </c>
      <c r="E129" s="53">
        <v>3</v>
      </c>
      <c r="F129" s="54"/>
      <c r="G129" s="53"/>
      <c r="H129" s="54"/>
      <c r="I129" s="53"/>
      <c r="J129" s="54"/>
      <c r="K129" s="38"/>
    </row>
    <row r="130" spans="1:11" x14ac:dyDescent="0.35">
      <c r="A130" s="1" t="s">
        <v>68</v>
      </c>
      <c r="B130" s="51"/>
      <c r="C130" s="52" t="s">
        <v>298</v>
      </c>
      <c r="D130" s="129"/>
      <c r="E130" s="49"/>
      <c r="F130" s="54">
        <v>3.6672661870503602</v>
      </c>
      <c r="G130" s="53">
        <v>3.1870503597122304</v>
      </c>
      <c r="H130" s="54">
        <v>5.9868026394721046</v>
      </c>
      <c r="I130" s="53">
        <v>58.82729928834376</v>
      </c>
      <c r="J130" s="54">
        <v>1.43</v>
      </c>
      <c r="K130" s="38" t="s">
        <v>445</v>
      </c>
    </row>
    <row r="131" spans="1:11" x14ac:dyDescent="0.35">
      <c r="A131" s="1"/>
      <c r="B131" s="51" t="s">
        <v>70</v>
      </c>
      <c r="C131" s="52"/>
      <c r="D131" s="54">
        <v>2</v>
      </c>
      <c r="E131" s="53">
        <v>2</v>
      </c>
      <c r="F131" s="54"/>
      <c r="G131" s="53"/>
      <c r="H131" s="54"/>
      <c r="I131" s="53"/>
      <c r="J131" s="54"/>
      <c r="K131" s="38"/>
    </row>
    <row r="132" spans="1:11" x14ac:dyDescent="0.35">
      <c r="A132" s="1"/>
      <c r="B132" s="51" t="s">
        <v>29</v>
      </c>
      <c r="C132" s="52"/>
      <c r="D132" s="54">
        <v>6</v>
      </c>
      <c r="E132" s="53">
        <v>6</v>
      </c>
      <c r="F132" s="54"/>
      <c r="G132" s="53"/>
      <c r="H132" s="54"/>
      <c r="I132" s="53"/>
      <c r="J132" s="54"/>
      <c r="K132" s="38"/>
    </row>
    <row r="133" spans="1:11" x14ac:dyDescent="0.35">
      <c r="A133" s="57"/>
      <c r="B133" s="51" t="s">
        <v>27</v>
      </c>
      <c r="C133" s="52"/>
      <c r="D133" s="54">
        <v>110</v>
      </c>
      <c r="E133" s="53">
        <v>110</v>
      </c>
      <c r="F133" s="54"/>
      <c r="G133" s="53"/>
      <c r="H133" s="54"/>
      <c r="I133" s="53"/>
      <c r="J133" s="54"/>
      <c r="K133" s="38"/>
    </row>
    <row r="134" spans="1:11" x14ac:dyDescent="0.35">
      <c r="A134" s="57"/>
      <c r="B134" s="51" t="s">
        <v>28</v>
      </c>
      <c r="C134" s="52"/>
      <c r="D134" s="54">
        <v>80</v>
      </c>
      <c r="E134" s="53">
        <v>80</v>
      </c>
      <c r="F134" s="54"/>
      <c r="G134" s="53"/>
      <c r="H134" s="54"/>
      <c r="I134" s="53"/>
      <c r="J134" s="54"/>
      <c r="K134" s="38"/>
    </row>
    <row r="135" spans="1:11" ht="31" x14ac:dyDescent="0.35">
      <c r="A135" s="1" t="s">
        <v>186</v>
      </c>
      <c r="B135" s="51"/>
      <c r="C135" s="76" t="s">
        <v>299</v>
      </c>
      <c r="D135" s="129"/>
      <c r="E135" s="49"/>
      <c r="F135" s="54">
        <v>3.6399999999999997</v>
      </c>
      <c r="G135" s="53">
        <v>5.2</v>
      </c>
      <c r="H135" s="54">
        <v>14.83</v>
      </c>
      <c r="I135" s="53">
        <v>120.66666666666666</v>
      </c>
      <c r="J135" s="54">
        <v>0.04</v>
      </c>
      <c r="K135" s="38" t="s">
        <v>227</v>
      </c>
    </row>
    <row r="136" spans="1:11" x14ac:dyDescent="0.35">
      <c r="A136" s="1"/>
      <c r="B136" s="51" t="s">
        <v>38</v>
      </c>
      <c r="C136" s="52"/>
      <c r="D136" s="54">
        <v>30</v>
      </c>
      <c r="E136" s="53">
        <v>30</v>
      </c>
      <c r="F136" s="54"/>
      <c r="G136" s="53"/>
      <c r="H136" s="54"/>
      <c r="I136" s="53"/>
      <c r="J136" s="54"/>
      <c r="K136" s="38"/>
    </row>
    <row r="137" spans="1:11" x14ac:dyDescent="0.35">
      <c r="A137" s="1"/>
      <c r="B137" s="51" t="s">
        <v>71</v>
      </c>
      <c r="C137" s="52"/>
      <c r="D137" s="54">
        <v>5.0999999999999996</v>
      </c>
      <c r="E137" s="53">
        <v>5</v>
      </c>
      <c r="F137" s="54"/>
      <c r="G137" s="53"/>
      <c r="H137" s="54"/>
      <c r="I137" s="53"/>
      <c r="J137" s="54"/>
      <c r="K137" s="38"/>
    </row>
    <row r="138" spans="1:11" ht="16" thickBot="1" x14ac:dyDescent="0.4">
      <c r="A138" s="51"/>
      <c r="B138" s="51" t="s">
        <v>31</v>
      </c>
      <c r="C138" s="128"/>
      <c r="D138" s="54">
        <v>5</v>
      </c>
      <c r="E138" s="95">
        <v>5</v>
      </c>
      <c r="F138" s="54" t="s">
        <v>3</v>
      </c>
      <c r="G138" s="95"/>
      <c r="H138" s="54"/>
      <c r="I138" s="95"/>
      <c r="J138" s="54"/>
      <c r="K138" s="38"/>
    </row>
    <row r="139" spans="1:11" s="65" customFormat="1" ht="16" thickBot="1" x14ac:dyDescent="0.4">
      <c r="A139" s="58" t="s">
        <v>39</v>
      </c>
      <c r="B139" s="59"/>
      <c r="C139" s="60">
        <v>403</v>
      </c>
      <c r="D139" s="62"/>
      <c r="E139" s="62"/>
      <c r="F139" s="2">
        <f>F123+F130+F135</f>
        <v>11.03726618705036</v>
      </c>
      <c r="G139" s="2">
        <f t="shared" ref="G139:J139" si="2">G123+G130+G135</f>
        <v>11.99705035971223</v>
      </c>
      <c r="H139" s="2">
        <f t="shared" si="2"/>
        <v>51.676802639472101</v>
      </c>
      <c r="I139" s="2">
        <f t="shared" si="2"/>
        <v>362.93396595501042</v>
      </c>
      <c r="J139" s="2">
        <f t="shared" si="2"/>
        <v>2.33</v>
      </c>
      <c r="K139" s="63"/>
    </row>
    <row r="140" spans="1:11" x14ac:dyDescent="0.35">
      <c r="A140" s="1"/>
      <c r="B140" s="55" t="s">
        <v>40</v>
      </c>
      <c r="C140" s="52"/>
      <c r="D140" s="54"/>
      <c r="E140" s="53"/>
      <c r="F140" s="53"/>
      <c r="G140" s="53"/>
      <c r="H140" s="53"/>
      <c r="I140" s="47"/>
      <c r="J140" s="47"/>
      <c r="K140" s="38"/>
    </row>
    <row r="141" spans="1:11" x14ac:dyDescent="0.35">
      <c r="A141" s="1" t="s">
        <v>158</v>
      </c>
      <c r="B141" s="93"/>
      <c r="C141" s="107">
        <v>180</v>
      </c>
      <c r="D141" s="130"/>
      <c r="E141" s="130"/>
      <c r="F141" s="109">
        <v>2.78</v>
      </c>
      <c r="G141" s="131">
        <v>2.9</v>
      </c>
      <c r="H141" s="109">
        <v>13.3</v>
      </c>
      <c r="I141" s="109">
        <v>93.85</v>
      </c>
      <c r="J141" s="132">
        <v>0.54</v>
      </c>
      <c r="K141" s="38" t="s">
        <v>141</v>
      </c>
    </row>
    <row r="142" spans="1:11" ht="31.5" thickBot="1" x14ac:dyDescent="0.4">
      <c r="A142" s="1" t="s">
        <v>314</v>
      </c>
      <c r="B142" s="1" t="s">
        <v>165</v>
      </c>
      <c r="C142" s="107"/>
      <c r="D142" s="582">
        <v>185</v>
      </c>
      <c r="E142" s="582">
        <v>180</v>
      </c>
      <c r="F142" s="109"/>
      <c r="G142" s="131"/>
      <c r="H142" s="109"/>
      <c r="I142" s="109"/>
      <c r="J142" s="132"/>
      <c r="K142" s="38"/>
    </row>
    <row r="143" spans="1:11" s="65" customFormat="1" ht="16" thickBot="1" x14ac:dyDescent="0.4">
      <c r="A143" s="58" t="s">
        <v>39</v>
      </c>
      <c r="B143" s="59"/>
      <c r="C143" s="60">
        <v>180</v>
      </c>
      <c r="D143" s="61"/>
      <c r="E143" s="66"/>
      <c r="F143" s="63">
        <f>F141</f>
        <v>2.78</v>
      </c>
      <c r="G143" s="63">
        <f>G141</f>
        <v>2.9</v>
      </c>
      <c r="H143" s="63">
        <f>H141</f>
        <v>13.3</v>
      </c>
      <c r="I143" s="63">
        <f>I141</f>
        <v>93.85</v>
      </c>
      <c r="J143" s="63">
        <f>J141</f>
        <v>0.54</v>
      </c>
      <c r="K143" s="64"/>
    </row>
    <row r="144" spans="1:11" x14ac:dyDescent="0.35">
      <c r="A144" s="22"/>
      <c r="B144" s="45" t="s">
        <v>41</v>
      </c>
      <c r="C144" s="46"/>
      <c r="D144" s="120"/>
      <c r="E144" s="133"/>
      <c r="F144" s="25"/>
      <c r="G144" s="25"/>
      <c r="H144" s="26"/>
      <c r="I144" s="26"/>
      <c r="J144" s="129"/>
      <c r="K144" s="38"/>
    </row>
    <row r="145" spans="1:11" x14ac:dyDescent="0.35">
      <c r="A145" s="618" t="s">
        <v>467</v>
      </c>
      <c r="B145" s="87"/>
      <c r="C145" s="619">
        <v>60</v>
      </c>
      <c r="D145" s="620"/>
      <c r="E145" s="230"/>
      <c r="F145" s="231">
        <v>0.81</v>
      </c>
      <c r="G145" s="620">
        <v>3.92</v>
      </c>
      <c r="H145" s="231">
        <v>4.4400000000000004</v>
      </c>
      <c r="I145" s="620">
        <v>56.96</v>
      </c>
      <c r="J145" s="231">
        <v>1.56</v>
      </c>
      <c r="K145" s="231" t="s">
        <v>408</v>
      </c>
    </row>
    <row r="146" spans="1:11" x14ac:dyDescent="0.35">
      <c r="A146" s="87"/>
      <c r="B146" s="87" t="s">
        <v>85</v>
      </c>
      <c r="C146" s="619"/>
      <c r="D146" s="620">
        <v>72</v>
      </c>
      <c r="E146" s="230">
        <v>57.6</v>
      </c>
      <c r="F146" s="231"/>
      <c r="G146" s="620"/>
      <c r="H146" s="231"/>
      <c r="I146" s="620"/>
      <c r="J146" s="231"/>
      <c r="K146" s="231"/>
    </row>
    <row r="147" spans="1:11" x14ac:dyDescent="0.35">
      <c r="A147" s="87"/>
      <c r="B147" s="87" t="s">
        <v>133</v>
      </c>
      <c r="C147" s="619"/>
      <c r="D147" s="620">
        <v>3</v>
      </c>
      <c r="E147" s="230">
        <v>3</v>
      </c>
      <c r="F147" s="231"/>
      <c r="G147" s="620"/>
      <c r="H147" s="231"/>
      <c r="I147" s="620"/>
      <c r="J147" s="231"/>
      <c r="K147" s="231"/>
    </row>
    <row r="148" spans="1:11" ht="46.5" x14ac:dyDescent="0.35">
      <c r="A148" s="1" t="s">
        <v>411</v>
      </c>
      <c r="B148" s="51"/>
      <c r="C148" s="52" t="s">
        <v>270</v>
      </c>
      <c r="D148" s="54"/>
      <c r="E148" s="53"/>
      <c r="F148" s="47">
        <v>1.4785807717462396</v>
      </c>
      <c r="G148" s="53">
        <v>4.5885193942747904</v>
      </c>
      <c r="H148" s="54">
        <v>8.1168561654173175</v>
      </c>
      <c r="I148" s="53">
        <v>85.968959098455514</v>
      </c>
      <c r="J148" s="54">
        <v>7.71</v>
      </c>
      <c r="K148" s="38" t="s">
        <v>446</v>
      </c>
    </row>
    <row r="149" spans="1:11" x14ac:dyDescent="0.35">
      <c r="A149" s="1"/>
      <c r="B149" s="51" t="s">
        <v>51</v>
      </c>
      <c r="C149" s="52"/>
      <c r="D149" s="54">
        <v>20</v>
      </c>
      <c r="E149" s="53">
        <v>16</v>
      </c>
      <c r="F149" s="47"/>
      <c r="G149" s="53"/>
      <c r="H149" s="47"/>
      <c r="I149" s="53"/>
      <c r="J149" s="54"/>
      <c r="K149" s="38"/>
    </row>
    <row r="150" spans="1:11" x14ac:dyDescent="0.35">
      <c r="A150" s="1"/>
      <c r="B150" s="51" t="s">
        <v>46</v>
      </c>
      <c r="C150" s="52"/>
      <c r="D150" s="54">
        <v>21.28</v>
      </c>
      <c r="E150" s="53">
        <v>16</v>
      </c>
      <c r="F150" s="47"/>
      <c r="G150" s="53"/>
      <c r="H150" s="54"/>
      <c r="I150" s="53"/>
      <c r="J150" s="54"/>
      <c r="K150" s="38"/>
    </row>
    <row r="151" spans="1:11" x14ac:dyDescent="0.35">
      <c r="A151" s="1"/>
      <c r="B151" s="51" t="s">
        <v>47</v>
      </c>
      <c r="C151" s="52"/>
      <c r="D151" s="54">
        <v>12.5</v>
      </c>
      <c r="E151" s="53">
        <v>10</v>
      </c>
      <c r="F151" s="47"/>
      <c r="G151" s="53"/>
      <c r="H151" s="54"/>
      <c r="I151" s="53"/>
      <c r="J151" s="129"/>
      <c r="K151" s="38"/>
    </row>
    <row r="152" spans="1:11" x14ac:dyDescent="0.35">
      <c r="A152" s="1"/>
      <c r="B152" s="51" t="s">
        <v>42</v>
      </c>
      <c r="C152" s="52"/>
      <c r="D152" s="54">
        <v>9.52</v>
      </c>
      <c r="E152" s="53">
        <v>8</v>
      </c>
      <c r="F152" s="47"/>
      <c r="G152" s="53"/>
      <c r="H152" s="54"/>
      <c r="I152" s="53"/>
      <c r="J152" s="129"/>
      <c r="K152" s="38"/>
    </row>
    <row r="153" spans="1:11" x14ac:dyDescent="0.35">
      <c r="A153" s="1"/>
      <c r="B153" s="51" t="s">
        <v>72</v>
      </c>
      <c r="C153" s="52"/>
      <c r="D153" s="54">
        <v>41</v>
      </c>
      <c r="E153" s="53">
        <v>32</v>
      </c>
      <c r="F153" s="47"/>
      <c r="G153" s="53"/>
      <c r="H153" s="54"/>
      <c r="I153" s="53"/>
      <c r="J153" s="129"/>
      <c r="K153" s="38"/>
    </row>
    <row r="154" spans="1:11" x14ac:dyDescent="0.35">
      <c r="A154" s="1"/>
      <c r="B154" s="51" t="s">
        <v>29</v>
      </c>
      <c r="C154" s="52"/>
      <c r="D154" s="54">
        <v>0.9</v>
      </c>
      <c r="E154" s="53">
        <v>0.9</v>
      </c>
      <c r="F154" s="47"/>
      <c r="G154" s="53"/>
      <c r="H154" s="54"/>
      <c r="I154" s="53"/>
      <c r="J154" s="129"/>
      <c r="K154" s="38"/>
    </row>
    <row r="155" spans="1:11" x14ac:dyDescent="0.35">
      <c r="A155" s="1"/>
      <c r="B155" s="51" t="s">
        <v>53</v>
      </c>
      <c r="C155" s="52"/>
      <c r="D155" s="54">
        <v>1</v>
      </c>
      <c r="E155" s="53">
        <v>1</v>
      </c>
      <c r="F155" s="47"/>
      <c r="G155" s="53"/>
      <c r="H155" s="54"/>
      <c r="I155" s="53"/>
      <c r="J155" s="129"/>
      <c r="K155" s="38"/>
    </row>
    <row r="156" spans="1:11" x14ac:dyDescent="0.35">
      <c r="A156" s="1"/>
      <c r="B156" s="51" t="s">
        <v>48</v>
      </c>
      <c r="C156" s="52"/>
      <c r="D156" s="54">
        <v>4</v>
      </c>
      <c r="E156" s="53">
        <v>4</v>
      </c>
      <c r="F156" s="47"/>
      <c r="G156" s="53"/>
      <c r="H156" s="54"/>
      <c r="I156" s="53"/>
      <c r="J156" s="129"/>
      <c r="K156" s="38"/>
    </row>
    <row r="157" spans="1:11" x14ac:dyDescent="0.35">
      <c r="A157" s="1"/>
      <c r="B157" s="55" t="s">
        <v>210</v>
      </c>
      <c r="C157" s="52"/>
      <c r="D157" s="54">
        <v>0.6</v>
      </c>
      <c r="E157" s="53">
        <v>0.6</v>
      </c>
      <c r="F157" s="47"/>
      <c r="G157" s="53"/>
      <c r="H157" s="54"/>
      <c r="I157" s="53"/>
      <c r="J157" s="129"/>
      <c r="K157" s="38"/>
    </row>
    <row r="158" spans="1:11" x14ac:dyDescent="0.35">
      <c r="A158" s="1"/>
      <c r="B158" s="51" t="s">
        <v>150</v>
      </c>
      <c r="C158" s="52"/>
      <c r="D158" s="54">
        <v>140</v>
      </c>
      <c r="E158" s="53">
        <v>140</v>
      </c>
      <c r="F158" s="47"/>
      <c r="G158" s="53"/>
      <c r="H158" s="54"/>
      <c r="I158" s="53"/>
      <c r="J158" s="129"/>
      <c r="K158" s="38"/>
    </row>
    <row r="159" spans="1:11" x14ac:dyDescent="0.35">
      <c r="A159" s="1"/>
      <c r="B159" s="51" t="s">
        <v>73</v>
      </c>
      <c r="C159" s="52"/>
      <c r="D159" s="54">
        <v>7</v>
      </c>
      <c r="E159" s="53">
        <v>7</v>
      </c>
      <c r="F159" s="54"/>
      <c r="G159" s="53"/>
      <c r="H159" s="54"/>
      <c r="I159" s="53"/>
      <c r="J159" s="129"/>
      <c r="K159" s="38"/>
    </row>
    <row r="160" spans="1:11" x14ac:dyDescent="0.35">
      <c r="A160" s="1" t="s">
        <v>414</v>
      </c>
      <c r="B160" s="51"/>
      <c r="C160" s="52">
        <v>200</v>
      </c>
      <c r="D160" s="134"/>
      <c r="E160" s="135"/>
      <c r="F160" s="54">
        <v>11.185325000000001</v>
      </c>
      <c r="G160" s="53">
        <v>10.93385</v>
      </c>
      <c r="H160" s="54">
        <v>31.802150000000001</v>
      </c>
      <c r="I160" s="53">
        <v>282.55250000000001</v>
      </c>
      <c r="J160" s="54">
        <v>0.18</v>
      </c>
      <c r="K160" s="38" t="s">
        <v>447</v>
      </c>
    </row>
    <row r="161" spans="1:13" x14ac:dyDescent="0.35">
      <c r="A161" s="1"/>
      <c r="B161" s="82" t="s">
        <v>369</v>
      </c>
      <c r="C161" s="76"/>
      <c r="D161" s="54">
        <v>78</v>
      </c>
      <c r="E161" s="135">
        <v>73.599999999999994</v>
      </c>
      <c r="F161" s="54"/>
      <c r="G161" s="53"/>
      <c r="H161" s="54"/>
      <c r="I161" s="53"/>
      <c r="J161" s="54"/>
      <c r="K161" s="38"/>
    </row>
    <row r="162" spans="1:13" x14ac:dyDescent="0.35">
      <c r="A162" s="1"/>
      <c r="B162" s="82" t="s">
        <v>413</v>
      </c>
      <c r="C162" s="76"/>
      <c r="D162" s="54"/>
      <c r="E162" s="135">
        <v>32</v>
      </c>
      <c r="F162" s="54"/>
      <c r="G162" s="53"/>
      <c r="H162" s="54"/>
      <c r="I162" s="53"/>
      <c r="J162" s="54"/>
      <c r="K162" s="38"/>
    </row>
    <row r="163" spans="1:13" x14ac:dyDescent="0.35">
      <c r="A163" s="1"/>
      <c r="B163" s="51" t="s">
        <v>58</v>
      </c>
      <c r="C163" s="76"/>
      <c r="D163" s="134">
        <v>8</v>
      </c>
      <c r="E163" s="135">
        <v>8</v>
      </c>
      <c r="F163" s="54"/>
      <c r="G163" s="53"/>
      <c r="H163" s="54"/>
      <c r="I163" s="53"/>
      <c r="J163" s="54"/>
      <c r="K163" s="38"/>
    </row>
    <row r="164" spans="1:13" x14ac:dyDescent="0.35">
      <c r="A164" s="1"/>
      <c r="B164" s="51" t="s">
        <v>42</v>
      </c>
      <c r="C164" s="76"/>
      <c r="D164" s="134">
        <v>11.9</v>
      </c>
      <c r="E164" s="53">
        <v>10</v>
      </c>
      <c r="F164" s="54"/>
      <c r="G164" s="53"/>
      <c r="H164" s="54"/>
      <c r="I164" s="53"/>
      <c r="J164" s="129"/>
      <c r="K164" s="38"/>
    </row>
    <row r="165" spans="1:13" x14ac:dyDescent="0.35">
      <c r="A165" s="1"/>
      <c r="B165" s="51" t="s">
        <v>47</v>
      </c>
      <c r="C165" s="76"/>
      <c r="D165" s="134">
        <v>16.25</v>
      </c>
      <c r="E165" s="53">
        <v>13</v>
      </c>
      <c r="F165" s="54"/>
      <c r="G165" s="53"/>
      <c r="H165" s="54"/>
      <c r="I165" s="53"/>
      <c r="J165" s="129"/>
      <c r="K165" s="38"/>
    </row>
    <row r="166" spans="1:13" x14ac:dyDescent="0.35">
      <c r="A166" s="1"/>
      <c r="B166" s="51" t="s">
        <v>25</v>
      </c>
      <c r="C166" s="76"/>
      <c r="D166" s="134">
        <v>55</v>
      </c>
      <c r="E166" s="135">
        <v>55</v>
      </c>
      <c r="F166" s="47"/>
      <c r="G166" s="53"/>
      <c r="H166" s="54"/>
      <c r="I166" s="53"/>
      <c r="J166" s="54"/>
      <c r="K166" s="38"/>
    </row>
    <row r="167" spans="1:13" x14ac:dyDescent="0.35">
      <c r="A167" s="1"/>
      <c r="B167" s="51" t="s">
        <v>67</v>
      </c>
      <c r="C167" s="76"/>
      <c r="D167" s="134">
        <v>86</v>
      </c>
      <c r="E167" s="135">
        <v>86</v>
      </c>
      <c r="F167" s="54"/>
      <c r="G167" s="53"/>
      <c r="H167" s="54"/>
      <c r="I167" s="53"/>
      <c r="J167" s="129"/>
      <c r="K167" s="38"/>
    </row>
    <row r="168" spans="1:13" x14ac:dyDescent="0.35">
      <c r="A168" s="1"/>
      <c r="B168" s="55" t="s">
        <v>210</v>
      </c>
      <c r="C168" s="76"/>
      <c r="D168" s="136">
        <v>0.8</v>
      </c>
      <c r="E168" s="135">
        <v>0.8</v>
      </c>
      <c r="F168" s="53"/>
      <c r="G168" s="53"/>
      <c r="H168" s="53"/>
      <c r="I168" s="53"/>
      <c r="J168" s="129"/>
      <c r="K168" s="38"/>
    </row>
    <row r="169" spans="1:13" x14ac:dyDescent="0.35">
      <c r="A169" s="1"/>
      <c r="B169" s="51" t="s">
        <v>74</v>
      </c>
      <c r="C169" s="76"/>
      <c r="D169" s="134"/>
      <c r="E169" s="135">
        <v>168</v>
      </c>
      <c r="F169" s="54"/>
      <c r="G169" s="53"/>
      <c r="H169" s="54"/>
      <c r="I169" s="53"/>
      <c r="J169" s="129"/>
      <c r="K169" s="38"/>
    </row>
    <row r="170" spans="1:13" x14ac:dyDescent="0.35">
      <c r="A170" s="1" t="s">
        <v>353</v>
      </c>
      <c r="B170" s="51"/>
      <c r="C170" s="52">
        <v>180</v>
      </c>
      <c r="D170" s="54"/>
      <c r="E170" s="53"/>
      <c r="F170" s="54">
        <v>0.14000000000000001</v>
      </c>
      <c r="G170" s="53">
        <v>0.14000000000000001</v>
      </c>
      <c r="H170" s="54">
        <v>13.2</v>
      </c>
      <c r="I170" s="53">
        <v>55.26</v>
      </c>
      <c r="J170" s="54">
        <v>0.81</v>
      </c>
      <c r="K170" s="38" t="s">
        <v>333</v>
      </c>
    </row>
    <row r="171" spans="1:13" x14ac:dyDescent="0.35">
      <c r="A171" s="1"/>
      <c r="B171" s="51" t="s">
        <v>207</v>
      </c>
      <c r="C171" s="52"/>
      <c r="D171" s="54">
        <v>31.92</v>
      </c>
      <c r="E171" s="53">
        <v>28</v>
      </c>
      <c r="F171" s="54"/>
      <c r="G171" s="53"/>
      <c r="H171" s="54"/>
      <c r="I171" s="53"/>
      <c r="J171" s="129"/>
      <c r="K171" s="38"/>
    </row>
    <row r="172" spans="1:13" x14ac:dyDescent="0.35">
      <c r="A172" s="1"/>
      <c r="B172" s="51" t="s">
        <v>206</v>
      </c>
      <c r="C172" s="52"/>
      <c r="D172" s="54">
        <v>6</v>
      </c>
      <c r="E172" s="53">
        <v>6</v>
      </c>
      <c r="F172" s="54"/>
      <c r="G172" s="53"/>
      <c r="H172" s="54"/>
      <c r="I172" s="53"/>
      <c r="J172" s="129"/>
      <c r="K172" s="38"/>
    </row>
    <row r="173" spans="1:13" x14ac:dyDescent="0.35">
      <c r="A173" s="1"/>
      <c r="B173" s="51" t="s">
        <v>67</v>
      </c>
      <c r="C173" s="52"/>
      <c r="D173" s="54">
        <v>183</v>
      </c>
      <c r="E173" s="53">
        <v>183</v>
      </c>
      <c r="F173" s="54"/>
      <c r="G173" s="53"/>
      <c r="H173" s="54"/>
      <c r="I173" s="53"/>
      <c r="J173" s="129"/>
      <c r="K173" s="38"/>
      <c r="M173" s="137"/>
    </row>
    <row r="174" spans="1:13" ht="31" x14ac:dyDescent="0.35">
      <c r="A174" s="1" t="s">
        <v>187</v>
      </c>
      <c r="B174" s="51"/>
      <c r="C174" s="52">
        <v>25</v>
      </c>
      <c r="D174" s="72">
        <v>25</v>
      </c>
      <c r="E174" s="53">
        <v>25</v>
      </c>
      <c r="F174" s="53">
        <v>1.9</v>
      </c>
      <c r="G174" s="54">
        <v>0.2</v>
      </c>
      <c r="H174" s="53">
        <v>12.3</v>
      </c>
      <c r="I174" s="53">
        <v>58.75</v>
      </c>
      <c r="J174" s="54">
        <v>0</v>
      </c>
      <c r="K174" s="38" t="s">
        <v>192</v>
      </c>
    </row>
    <row r="175" spans="1:13" ht="31.5" thickBot="1" x14ac:dyDescent="0.4">
      <c r="A175" s="39" t="s">
        <v>242</v>
      </c>
      <c r="B175" s="40"/>
      <c r="C175" s="128">
        <v>45</v>
      </c>
      <c r="D175" s="96">
        <v>45</v>
      </c>
      <c r="E175" s="95">
        <v>45</v>
      </c>
      <c r="F175" s="95">
        <v>2.9729729729729724</v>
      </c>
      <c r="G175" s="98">
        <v>0.54054054054054046</v>
      </c>
      <c r="H175" s="95">
        <v>17.837837837837839</v>
      </c>
      <c r="I175" s="95">
        <v>89.189189189189179</v>
      </c>
      <c r="J175" s="98"/>
      <c r="K175" s="94" t="s">
        <v>191</v>
      </c>
    </row>
    <row r="176" spans="1:13" s="65" customFormat="1" ht="16" thickBot="1" x14ac:dyDescent="0.4">
      <c r="A176" s="58" t="s">
        <v>39</v>
      </c>
      <c r="B176" s="114"/>
      <c r="C176" s="138">
        <v>697</v>
      </c>
      <c r="D176" s="2"/>
      <c r="E176" s="63"/>
      <c r="F176" s="2">
        <f>F145+F148+F160+F170+F174+F175</f>
        <v>18.486878744719213</v>
      </c>
      <c r="G176" s="2">
        <f t="shared" ref="G176:J176" si="3">G145+G148+G160+G170+G174+G175</f>
        <v>20.322909934815332</v>
      </c>
      <c r="H176" s="2">
        <f t="shared" si="3"/>
        <v>87.696844003255151</v>
      </c>
      <c r="I176" s="2">
        <f t="shared" si="3"/>
        <v>628.68064828764466</v>
      </c>
      <c r="J176" s="2">
        <f t="shared" si="3"/>
        <v>10.26</v>
      </c>
      <c r="K176" s="139"/>
    </row>
    <row r="177" spans="1:11" ht="17.25" customHeight="1" x14ac:dyDescent="0.35">
      <c r="A177" s="1"/>
      <c r="B177" s="101" t="s">
        <v>307</v>
      </c>
      <c r="C177" s="140"/>
      <c r="D177" s="106"/>
      <c r="E177" s="140"/>
      <c r="F177" s="108"/>
      <c r="G177" s="141"/>
      <c r="H177" s="108"/>
      <c r="I177" s="141"/>
      <c r="J177" s="108"/>
      <c r="K177" s="28"/>
    </row>
    <row r="178" spans="1:11" ht="31" x14ac:dyDescent="0.35">
      <c r="A178" s="1" t="s">
        <v>466</v>
      </c>
      <c r="B178" s="51"/>
      <c r="C178" s="52" t="s">
        <v>247</v>
      </c>
      <c r="D178" s="54"/>
      <c r="E178" s="53"/>
      <c r="F178" s="54">
        <v>24.198</v>
      </c>
      <c r="G178" s="53">
        <v>20.059999999999999</v>
      </c>
      <c r="H178" s="54">
        <v>32.784000000000006</v>
      </c>
      <c r="I178" s="53">
        <v>408.2</v>
      </c>
      <c r="J178" s="54">
        <v>0.54</v>
      </c>
      <c r="K178" s="38" t="s">
        <v>223</v>
      </c>
    </row>
    <row r="179" spans="1:11" x14ac:dyDescent="0.35">
      <c r="A179" s="1"/>
      <c r="B179" s="51" t="s">
        <v>76</v>
      </c>
      <c r="C179" s="52"/>
      <c r="D179" s="54">
        <v>121.55</v>
      </c>
      <c r="E179" s="53">
        <v>119.2</v>
      </c>
      <c r="F179" s="54"/>
      <c r="G179" s="53"/>
      <c r="H179" s="54"/>
      <c r="I179" s="53"/>
      <c r="J179" s="54"/>
      <c r="K179" s="38"/>
    </row>
    <row r="180" spans="1:11" x14ac:dyDescent="0.35">
      <c r="A180" s="1"/>
      <c r="B180" s="51" t="s">
        <v>103</v>
      </c>
      <c r="C180" s="52"/>
      <c r="D180" s="54">
        <v>7.8</v>
      </c>
      <c r="E180" s="53">
        <v>7.8</v>
      </c>
      <c r="F180" s="54"/>
      <c r="G180" s="53"/>
      <c r="H180" s="54"/>
      <c r="I180" s="53"/>
      <c r="J180" s="54"/>
      <c r="K180" s="38"/>
    </row>
    <row r="181" spans="1:11" x14ac:dyDescent="0.35">
      <c r="A181" s="1"/>
      <c r="B181" s="51" t="s">
        <v>43</v>
      </c>
      <c r="C181" s="52"/>
      <c r="D181" s="54">
        <v>6.5</v>
      </c>
      <c r="E181" s="53">
        <v>5.42</v>
      </c>
      <c r="F181" s="54"/>
      <c r="G181" s="53"/>
      <c r="H181" s="54"/>
      <c r="I181" s="53"/>
      <c r="J181" s="54"/>
      <c r="K181" s="38"/>
    </row>
    <row r="182" spans="1:11" x14ac:dyDescent="0.35">
      <c r="A182" s="1"/>
      <c r="B182" s="51" t="s">
        <v>29</v>
      </c>
      <c r="C182" s="52"/>
      <c r="D182" s="54">
        <v>10.4</v>
      </c>
      <c r="E182" s="53">
        <v>10.4</v>
      </c>
      <c r="F182" s="54"/>
      <c r="G182" s="53"/>
      <c r="H182" s="54"/>
      <c r="I182" s="53"/>
      <c r="J182" s="129"/>
      <c r="K182" s="38"/>
    </row>
    <row r="183" spans="1:11" x14ac:dyDescent="0.35">
      <c r="A183" s="1"/>
      <c r="B183" s="51" t="s">
        <v>73</v>
      </c>
      <c r="C183" s="52"/>
      <c r="D183" s="54">
        <v>5.2</v>
      </c>
      <c r="E183" s="53">
        <v>5.2</v>
      </c>
      <c r="F183" s="54"/>
      <c r="G183" s="53"/>
      <c r="H183" s="54"/>
      <c r="I183" s="53"/>
      <c r="J183" s="129"/>
      <c r="K183" s="38"/>
    </row>
    <row r="184" spans="1:11" x14ac:dyDescent="0.35">
      <c r="A184" s="1"/>
      <c r="B184" s="51" t="s">
        <v>31</v>
      </c>
      <c r="C184" s="52"/>
      <c r="D184" s="54">
        <v>5.2</v>
      </c>
      <c r="E184" s="53">
        <v>5.2</v>
      </c>
      <c r="F184" s="54"/>
      <c r="G184" s="53"/>
      <c r="H184" s="54"/>
      <c r="I184" s="53"/>
      <c r="J184" s="129"/>
      <c r="K184" s="38"/>
    </row>
    <row r="185" spans="1:11" x14ac:dyDescent="0.35">
      <c r="A185" s="1"/>
      <c r="B185" s="51" t="s">
        <v>49</v>
      </c>
      <c r="C185" s="52"/>
      <c r="D185" s="54">
        <v>5.2</v>
      </c>
      <c r="E185" s="53">
        <v>5.2</v>
      </c>
      <c r="F185" s="54"/>
      <c r="G185" s="53"/>
      <c r="H185" s="54"/>
      <c r="I185" s="53"/>
      <c r="J185" s="129"/>
      <c r="K185" s="38"/>
    </row>
    <row r="186" spans="1:11" x14ac:dyDescent="0.35">
      <c r="A186" s="1"/>
      <c r="B186" s="55" t="s">
        <v>210</v>
      </c>
      <c r="C186" s="52"/>
      <c r="D186" s="54">
        <v>0.65</v>
      </c>
      <c r="E186" s="53">
        <v>0.65</v>
      </c>
      <c r="F186" s="54"/>
      <c r="G186" s="53"/>
      <c r="H186" s="54"/>
      <c r="I186" s="53"/>
      <c r="J186" s="129"/>
      <c r="K186" s="38"/>
    </row>
    <row r="187" spans="1:11" x14ac:dyDescent="0.35">
      <c r="A187" s="51"/>
      <c r="B187" s="51" t="s">
        <v>465</v>
      </c>
      <c r="C187" s="52"/>
      <c r="D187" s="54">
        <v>20.399999999999999</v>
      </c>
      <c r="E187" s="53">
        <v>20</v>
      </c>
      <c r="F187" s="54"/>
      <c r="G187" s="53"/>
      <c r="H187" s="54"/>
      <c r="I187" s="53"/>
      <c r="J187" s="129"/>
      <c r="K187" s="38"/>
    </row>
    <row r="188" spans="1:11" x14ac:dyDescent="0.35">
      <c r="A188" s="1" t="s">
        <v>78</v>
      </c>
      <c r="B188" s="51"/>
      <c r="C188" s="53" t="s">
        <v>300</v>
      </c>
      <c r="D188" s="54"/>
      <c r="E188" s="53"/>
      <c r="F188" s="54">
        <v>0.12</v>
      </c>
      <c r="G188" s="53">
        <v>0.02</v>
      </c>
      <c r="H188" s="54">
        <v>6.2251798561151066</v>
      </c>
      <c r="I188" s="53">
        <v>26.118705035971217</v>
      </c>
      <c r="J188" s="54">
        <v>2.83</v>
      </c>
      <c r="K188" s="91" t="s">
        <v>448</v>
      </c>
    </row>
    <row r="189" spans="1:11" x14ac:dyDescent="0.35">
      <c r="A189" s="1"/>
      <c r="B189" s="51" t="s">
        <v>241</v>
      </c>
      <c r="C189" s="52"/>
      <c r="D189" s="54">
        <v>0.45</v>
      </c>
      <c r="E189" s="53">
        <v>0.45</v>
      </c>
      <c r="F189" s="54"/>
      <c r="G189" s="53"/>
      <c r="H189" s="54"/>
      <c r="I189" s="53"/>
      <c r="J189" s="54"/>
      <c r="K189" s="38"/>
    </row>
    <row r="190" spans="1:11" x14ac:dyDescent="0.35">
      <c r="A190" s="1"/>
      <c r="B190" s="51" t="s">
        <v>29</v>
      </c>
      <c r="C190" s="52"/>
      <c r="D190" s="54">
        <v>6</v>
      </c>
      <c r="E190" s="53">
        <v>6</v>
      </c>
      <c r="F190" s="54"/>
      <c r="G190" s="53"/>
      <c r="H190" s="54"/>
      <c r="I190" s="53"/>
      <c r="J190" s="54"/>
      <c r="K190" s="38"/>
    </row>
    <row r="191" spans="1:11" x14ac:dyDescent="0.35">
      <c r="A191" s="1"/>
      <c r="B191" s="51" t="s">
        <v>80</v>
      </c>
      <c r="C191" s="52"/>
      <c r="D191" s="54">
        <v>8</v>
      </c>
      <c r="E191" s="53">
        <v>7</v>
      </c>
      <c r="F191" s="54"/>
      <c r="G191" s="53"/>
      <c r="H191" s="54"/>
      <c r="I191" s="53"/>
      <c r="J191" s="54"/>
      <c r="K191" s="38"/>
    </row>
    <row r="192" spans="1:11" x14ac:dyDescent="0.35">
      <c r="A192" s="1"/>
      <c r="B192" s="51" t="s">
        <v>28</v>
      </c>
      <c r="C192" s="52"/>
      <c r="D192" s="54">
        <v>180</v>
      </c>
      <c r="E192" s="53">
        <v>180</v>
      </c>
      <c r="F192" s="54"/>
      <c r="G192" s="53"/>
      <c r="H192" s="54"/>
      <c r="I192" s="53"/>
      <c r="J192" s="54"/>
      <c r="K192" s="38"/>
    </row>
    <row r="193" spans="1:11" x14ac:dyDescent="0.35">
      <c r="A193" s="1" t="s">
        <v>217</v>
      </c>
      <c r="B193" s="51"/>
      <c r="C193" s="52">
        <v>50</v>
      </c>
      <c r="D193" s="54"/>
      <c r="E193" s="53"/>
      <c r="F193" s="54">
        <v>3.39</v>
      </c>
      <c r="G193" s="53">
        <v>6.98</v>
      </c>
      <c r="H193" s="54">
        <v>21.07</v>
      </c>
      <c r="I193" s="53">
        <v>160.5</v>
      </c>
      <c r="J193" s="54"/>
      <c r="K193" s="38" t="s">
        <v>221</v>
      </c>
    </row>
    <row r="194" spans="1:11" x14ac:dyDescent="0.35">
      <c r="A194" s="1"/>
      <c r="B194" s="51" t="s">
        <v>52</v>
      </c>
      <c r="C194" s="52"/>
      <c r="D194" s="54">
        <v>30.5</v>
      </c>
      <c r="E194" s="53">
        <v>30</v>
      </c>
      <c r="F194" s="54"/>
      <c r="G194" s="53"/>
      <c r="H194" s="54"/>
      <c r="I194" s="53"/>
      <c r="J194" s="54"/>
      <c r="K194" s="38"/>
    </row>
    <row r="195" spans="1:11" x14ac:dyDescent="0.35">
      <c r="A195" s="1"/>
      <c r="B195" s="51" t="s">
        <v>147</v>
      </c>
      <c r="C195" s="52"/>
      <c r="D195" s="54">
        <v>1</v>
      </c>
      <c r="E195" s="53">
        <v>1</v>
      </c>
      <c r="F195" s="54"/>
      <c r="G195" s="53"/>
      <c r="H195" s="54"/>
      <c r="I195" s="53"/>
      <c r="J195" s="54"/>
      <c r="K195" s="38"/>
    </row>
    <row r="196" spans="1:11" x14ac:dyDescent="0.35">
      <c r="A196" s="1"/>
      <c r="B196" s="51" t="s">
        <v>29</v>
      </c>
      <c r="C196" s="52"/>
      <c r="D196" s="54">
        <v>6</v>
      </c>
      <c r="E196" s="53">
        <v>6</v>
      </c>
      <c r="F196" s="54"/>
      <c r="G196" s="53"/>
      <c r="H196" s="54"/>
      <c r="I196" s="53"/>
      <c r="J196" s="54"/>
      <c r="K196" s="38"/>
    </row>
    <row r="197" spans="1:11" x14ac:dyDescent="0.35">
      <c r="A197" s="1"/>
      <c r="B197" s="51" t="s">
        <v>31</v>
      </c>
      <c r="C197" s="52"/>
      <c r="D197" s="54">
        <v>6.5</v>
      </c>
      <c r="E197" s="53">
        <v>6.5</v>
      </c>
      <c r="F197" s="54"/>
      <c r="G197" s="53"/>
      <c r="H197" s="54"/>
      <c r="I197" s="53"/>
      <c r="J197" s="54"/>
      <c r="K197" s="38"/>
    </row>
    <row r="198" spans="1:11" x14ac:dyDescent="0.35">
      <c r="A198" s="1"/>
      <c r="B198" s="51" t="s">
        <v>210</v>
      </c>
      <c r="C198" s="52"/>
      <c r="D198" s="54">
        <v>0.3</v>
      </c>
      <c r="E198" s="53">
        <v>0.3</v>
      </c>
      <c r="F198" s="54"/>
      <c r="G198" s="53"/>
      <c r="H198" s="54"/>
      <c r="I198" s="53"/>
      <c r="J198" s="54"/>
      <c r="K198" s="38"/>
    </row>
    <row r="199" spans="1:11" x14ac:dyDescent="0.35">
      <c r="A199" s="1"/>
      <c r="B199" s="51" t="s">
        <v>97</v>
      </c>
      <c r="C199" s="52"/>
      <c r="D199" s="54">
        <v>0.2</v>
      </c>
      <c r="E199" s="53">
        <v>0.2</v>
      </c>
      <c r="F199" s="54"/>
      <c r="G199" s="53"/>
      <c r="H199" s="54"/>
      <c r="I199" s="53"/>
      <c r="J199" s="54"/>
      <c r="K199" s="38"/>
    </row>
    <row r="200" spans="1:11" x14ac:dyDescent="0.35">
      <c r="A200" s="1"/>
      <c r="B200" s="51" t="s">
        <v>135</v>
      </c>
      <c r="C200" s="52"/>
      <c r="D200" s="54">
        <v>15.3</v>
      </c>
      <c r="E200" s="53">
        <v>15.3</v>
      </c>
      <c r="F200" s="54"/>
      <c r="G200" s="53"/>
      <c r="H200" s="54"/>
      <c r="I200" s="53"/>
      <c r="J200" s="54"/>
      <c r="K200" s="38"/>
    </row>
    <row r="201" spans="1:11" x14ac:dyDescent="0.35">
      <c r="A201" s="1"/>
      <c r="B201" s="51" t="s">
        <v>50</v>
      </c>
      <c r="C201" s="52"/>
      <c r="D201" s="54"/>
      <c r="E201" s="53">
        <v>57</v>
      </c>
      <c r="F201" s="54"/>
      <c r="G201" s="53"/>
      <c r="H201" s="54"/>
      <c r="I201" s="53"/>
      <c r="J201" s="54"/>
      <c r="K201" s="38"/>
    </row>
    <row r="202" spans="1:11" x14ac:dyDescent="0.35">
      <c r="A202" s="1"/>
      <c r="B202" s="51" t="s">
        <v>219</v>
      </c>
      <c r="C202" s="52"/>
      <c r="D202" s="54"/>
      <c r="E202" s="53"/>
      <c r="F202" s="54"/>
      <c r="G202" s="53"/>
      <c r="H202" s="54"/>
      <c r="I202" s="53"/>
      <c r="J202" s="54"/>
      <c r="K202" s="38"/>
    </row>
    <row r="203" spans="1:11" x14ac:dyDescent="0.35">
      <c r="A203" s="1"/>
      <c r="B203" s="51" t="s">
        <v>96</v>
      </c>
      <c r="C203" s="52"/>
      <c r="D203" s="54">
        <v>1.2</v>
      </c>
      <c r="E203" s="53">
        <v>1.2</v>
      </c>
      <c r="F203" s="54"/>
      <c r="G203" s="53"/>
      <c r="H203" s="54"/>
      <c r="I203" s="53"/>
      <c r="J203" s="54"/>
      <c r="K203" s="38"/>
    </row>
    <row r="204" spans="1:11" x14ac:dyDescent="0.35">
      <c r="A204" s="1"/>
      <c r="B204" s="51" t="s">
        <v>58</v>
      </c>
      <c r="C204" s="52"/>
      <c r="D204" s="54">
        <v>1</v>
      </c>
      <c r="E204" s="53">
        <v>1</v>
      </c>
      <c r="F204" s="54"/>
      <c r="G204" s="53"/>
      <c r="H204" s="54"/>
      <c r="I204" s="53"/>
      <c r="J204" s="54"/>
      <c r="K204" s="38"/>
    </row>
    <row r="205" spans="1:11" x14ac:dyDescent="0.35">
      <c r="A205" s="1"/>
      <c r="B205" s="51" t="s">
        <v>220</v>
      </c>
      <c r="C205" s="52"/>
      <c r="D205" s="54"/>
      <c r="E205" s="53">
        <v>2</v>
      </c>
      <c r="F205" s="54"/>
      <c r="G205" s="53"/>
      <c r="H205" s="54"/>
      <c r="I205" s="53"/>
      <c r="J205" s="54"/>
      <c r="K205" s="38"/>
    </row>
    <row r="206" spans="1:11" ht="31" x14ac:dyDescent="0.35">
      <c r="A206" s="1"/>
      <c r="B206" s="51" t="s">
        <v>218</v>
      </c>
      <c r="C206" s="52"/>
      <c r="D206" s="54">
        <v>1</v>
      </c>
      <c r="E206" s="53">
        <v>1</v>
      </c>
      <c r="F206" s="54"/>
      <c r="G206" s="53"/>
      <c r="H206" s="54"/>
      <c r="I206" s="53"/>
      <c r="J206" s="54"/>
      <c r="K206" s="38"/>
    </row>
    <row r="207" spans="1:11" ht="16" thickBot="1" x14ac:dyDescent="0.4">
      <c r="A207" s="142" t="s">
        <v>339</v>
      </c>
      <c r="B207" s="143"/>
      <c r="C207" s="144">
        <v>125</v>
      </c>
      <c r="D207" s="145">
        <v>125</v>
      </c>
      <c r="E207" s="146">
        <v>125</v>
      </c>
      <c r="F207" s="147">
        <v>0.6</v>
      </c>
      <c r="G207" s="148">
        <v>0</v>
      </c>
      <c r="H207" s="147">
        <v>12.6</v>
      </c>
      <c r="I207" s="148">
        <v>53.34</v>
      </c>
      <c r="J207" s="147">
        <v>2.5</v>
      </c>
      <c r="K207" s="149" t="s">
        <v>308</v>
      </c>
    </row>
    <row r="208" spans="1:11" s="65" customFormat="1" ht="16" thickBot="1" x14ac:dyDescent="0.4">
      <c r="A208" s="150" t="s">
        <v>39</v>
      </c>
      <c r="B208" s="151"/>
      <c r="C208" s="152">
        <v>518</v>
      </c>
      <c r="D208" s="153"/>
      <c r="E208" s="154"/>
      <c r="F208" s="155">
        <f>F207+F193+F188+F178</f>
        <v>28.308</v>
      </c>
      <c r="G208" s="155">
        <f>G207+G193+G188+G178</f>
        <v>27.06</v>
      </c>
      <c r="H208" s="155">
        <f>H207+H193+H188+H178</f>
        <v>72.679179856115113</v>
      </c>
      <c r="I208" s="155">
        <f>I207+I193+I188+I178</f>
        <v>648.15870503597125</v>
      </c>
      <c r="J208" s="155">
        <f>J207+J193+J188+J178</f>
        <v>5.87</v>
      </c>
      <c r="K208" s="64"/>
    </row>
    <row r="209" spans="1:11" s="65" customFormat="1" ht="16" thickBot="1" x14ac:dyDescent="0.4">
      <c r="A209" s="58" t="s">
        <v>63</v>
      </c>
      <c r="B209" s="114"/>
      <c r="C209" s="63">
        <f>C139+C143+C176+C208</f>
        <v>1798</v>
      </c>
      <c r="D209" s="63"/>
      <c r="E209" s="63"/>
      <c r="F209" s="63">
        <f>F139+F143+F176+F208</f>
        <v>60.612144931769571</v>
      </c>
      <c r="G209" s="63">
        <f>G139+G143+G176+G208</f>
        <v>62.279960294527555</v>
      </c>
      <c r="H209" s="63">
        <f>H139+H143+H176+H208</f>
        <v>225.35282649884238</v>
      </c>
      <c r="I209" s="63">
        <f>I139+I143+I176+I208</f>
        <v>1733.6233192786262</v>
      </c>
      <c r="J209" s="63">
        <f>J139+J143+J176+J208</f>
        <v>19</v>
      </c>
      <c r="K209" s="64"/>
    </row>
    <row r="210" spans="1:11" x14ac:dyDescent="0.35">
      <c r="A210" s="55"/>
      <c r="B210" s="55"/>
      <c r="C210" s="117"/>
      <c r="D210" s="117"/>
      <c r="E210" s="54"/>
      <c r="F210" s="69"/>
      <c r="G210" s="69"/>
      <c r="H210" s="69"/>
      <c r="I210" s="156"/>
      <c r="J210" s="156"/>
      <c r="K210" s="23"/>
    </row>
    <row r="211" spans="1:11" ht="16" thickBot="1" x14ac:dyDescent="0.4">
      <c r="A211" s="588" t="s">
        <v>81</v>
      </c>
      <c r="B211" s="18"/>
      <c r="C211" s="19"/>
      <c r="D211" s="20"/>
      <c r="I211" s="119"/>
      <c r="J211" s="119"/>
      <c r="K211" s="40"/>
    </row>
    <row r="212" spans="1:11" ht="27.75" customHeight="1" x14ac:dyDescent="0.35">
      <c r="A212" s="22" t="s">
        <v>5</v>
      </c>
      <c r="B212" s="23"/>
      <c r="C212" s="24" t="s">
        <v>6</v>
      </c>
      <c r="D212" s="26" t="s">
        <v>7</v>
      </c>
      <c r="E212" s="26" t="s">
        <v>7</v>
      </c>
      <c r="F212" s="629" t="s">
        <v>8</v>
      </c>
      <c r="G212" s="630"/>
      <c r="H212" s="631"/>
      <c r="I212" s="25" t="s">
        <v>9</v>
      </c>
      <c r="J212" s="25" t="s">
        <v>10</v>
      </c>
      <c r="K212" s="121" t="s">
        <v>65</v>
      </c>
    </row>
    <row r="213" spans="1:11" ht="22.5" customHeight="1" thickBot="1" x14ac:dyDescent="0.4">
      <c r="A213" s="122" t="s">
        <v>12</v>
      </c>
      <c r="B213" s="123"/>
      <c r="C213" s="31" t="s">
        <v>13</v>
      </c>
      <c r="D213" s="53" t="s">
        <v>14</v>
      </c>
      <c r="E213" s="53" t="s">
        <v>14</v>
      </c>
      <c r="F213" s="632"/>
      <c r="G213" s="633"/>
      <c r="H213" s="634"/>
      <c r="I213" s="32" t="s">
        <v>15</v>
      </c>
      <c r="J213" s="157"/>
      <c r="K213" s="127" t="s">
        <v>66</v>
      </c>
    </row>
    <row r="214" spans="1:11" ht="21.75" customHeight="1" thickBot="1" x14ac:dyDescent="0.4">
      <c r="A214" s="1"/>
      <c r="B214" s="51"/>
      <c r="C214" s="71"/>
      <c r="D214" s="42" t="s">
        <v>16</v>
      </c>
      <c r="E214" s="42" t="s">
        <v>17</v>
      </c>
      <c r="F214" s="26" t="s">
        <v>18</v>
      </c>
      <c r="G214" s="26" t="s">
        <v>19</v>
      </c>
      <c r="H214" s="102" t="s">
        <v>20</v>
      </c>
      <c r="I214" s="25" t="s">
        <v>21</v>
      </c>
      <c r="J214" s="25" t="s">
        <v>22</v>
      </c>
      <c r="K214" s="94"/>
    </row>
    <row r="215" spans="1:11" x14ac:dyDescent="0.35">
      <c r="A215" s="22"/>
      <c r="B215" s="45" t="s">
        <v>23</v>
      </c>
      <c r="C215" s="46"/>
      <c r="D215" s="102"/>
      <c r="E215" s="48"/>
      <c r="F215" s="118"/>
      <c r="G215" s="48"/>
      <c r="H215" s="118"/>
      <c r="I215" s="48"/>
      <c r="J215" s="118"/>
      <c r="K215" s="38"/>
    </row>
    <row r="216" spans="1:11" ht="31" x14ac:dyDescent="0.35">
      <c r="A216" s="1" t="s">
        <v>336</v>
      </c>
      <c r="B216" s="51"/>
      <c r="C216" s="52" t="s">
        <v>334</v>
      </c>
      <c r="D216" s="54"/>
      <c r="E216" s="53"/>
      <c r="F216" s="54">
        <v>6.056</v>
      </c>
      <c r="G216" s="53">
        <v>6.99</v>
      </c>
      <c r="H216" s="54">
        <v>30.065999999999999</v>
      </c>
      <c r="I216" s="53">
        <v>228</v>
      </c>
      <c r="J216" s="54"/>
      <c r="K216" s="38" t="s">
        <v>337</v>
      </c>
    </row>
    <row r="217" spans="1:11" x14ac:dyDescent="0.35">
      <c r="A217" s="1"/>
      <c r="B217" s="104" t="s">
        <v>309</v>
      </c>
      <c r="C217" s="52"/>
      <c r="D217" s="54">
        <v>22.5</v>
      </c>
      <c r="E217" s="53">
        <v>22.5</v>
      </c>
      <c r="F217" s="54"/>
      <c r="G217" s="53"/>
      <c r="H217" s="54"/>
      <c r="I217" s="53"/>
      <c r="J217" s="54"/>
      <c r="K217" s="38"/>
    </row>
    <row r="218" spans="1:11" x14ac:dyDescent="0.35">
      <c r="A218" s="1"/>
      <c r="B218" s="51" t="s">
        <v>27</v>
      </c>
      <c r="C218" s="52"/>
      <c r="D218" s="54">
        <v>90</v>
      </c>
      <c r="E218" s="53">
        <v>90</v>
      </c>
      <c r="F218" s="54"/>
      <c r="G218" s="53"/>
      <c r="H218" s="54"/>
      <c r="I218" s="53"/>
      <c r="J218" s="54"/>
      <c r="K218" s="38"/>
    </row>
    <row r="219" spans="1:11" x14ac:dyDescent="0.35">
      <c r="A219" s="1"/>
      <c r="B219" s="51" t="s">
        <v>28</v>
      </c>
      <c r="C219" s="52"/>
      <c r="D219" s="54">
        <v>68</v>
      </c>
      <c r="E219" s="53">
        <v>68</v>
      </c>
      <c r="F219" s="54"/>
      <c r="G219" s="53"/>
      <c r="H219" s="54"/>
      <c r="I219" s="53"/>
      <c r="J219" s="54"/>
      <c r="K219" s="38"/>
    </row>
    <row r="220" spans="1:11" x14ac:dyDescent="0.35">
      <c r="A220" s="1"/>
      <c r="B220" s="51" t="s">
        <v>29</v>
      </c>
      <c r="C220" s="52"/>
      <c r="D220" s="54">
        <v>2.5</v>
      </c>
      <c r="E220" s="53">
        <v>2.5</v>
      </c>
      <c r="F220" s="54"/>
      <c r="G220" s="53"/>
      <c r="H220" s="54"/>
      <c r="I220" s="53"/>
      <c r="J220" s="54"/>
      <c r="K220" s="38"/>
    </row>
    <row r="221" spans="1:11" x14ac:dyDescent="0.35">
      <c r="A221" s="1"/>
      <c r="B221" s="55" t="s">
        <v>210</v>
      </c>
      <c r="C221" s="52"/>
      <c r="D221" s="54">
        <v>0.5</v>
      </c>
      <c r="E221" s="53">
        <v>0.5</v>
      </c>
      <c r="F221" s="54"/>
      <c r="G221" s="53"/>
      <c r="H221" s="54"/>
      <c r="I221" s="53"/>
      <c r="J221" s="54"/>
      <c r="K221" s="38"/>
    </row>
    <row r="222" spans="1:11" x14ac:dyDescent="0.35">
      <c r="A222" s="1"/>
      <c r="B222" s="51" t="s">
        <v>31</v>
      </c>
      <c r="C222" s="52"/>
      <c r="D222" s="54">
        <v>5</v>
      </c>
      <c r="E222" s="53">
        <v>5</v>
      </c>
      <c r="F222" s="54"/>
      <c r="G222" s="53"/>
      <c r="H222" s="54"/>
      <c r="I222" s="53"/>
      <c r="J222" s="53"/>
      <c r="K222" s="38"/>
    </row>
    <row r="223" spans="1:11" x14ac:dyDescent="0.35">
      <c r="A223" s="103" t="s">
        <v>84</v>
      </c>
      <c r="B223" s="93"/>
      <c r="C223" s="107" t="s">
        <v>298</v>
      </c>
      <c r="D223" s="158"/>
      <c r="E223" s="159"/>
      <c r="F223" s="108">
        <v>3.0325232901236614</v>
      </c>
      <c r="G223" s="109">
        <v>2.3958740841428243</v>
      </c>
      <c r="H223" s="108">
        <v>10.482708219155825</v>
      </c>
      <c r="I223" s="109">
        <v>75.76195432928796</v>
      </c>
      <c r="J223" s="108">
        <v>1.38</v>
      </c>
      <c r="K223" s="38" t="s">
        <v>189</v>
      </c>
    </row>
    <row r="224" spans="1:11" x14ac:dyDescent="0.35">
      <c r="A224" s="103"/>
      <c r="B224" s="51" t="s">
        <v>241</v>
      </c>
      <c r="C224" s="105"/>
      <c r="D224" s="106">
        <v>0.45</v>
      </c>
      <c r="E224" s="107">
        <v>0.45</v>
      </c>
      <c r="F224" s="108"/>
      <c r="G224" s="109"/>
      <c r="H224" s="108"/>
      <c r="I224" s="109"/>
      <c r="J224" s="108"/>
      <c r="K224" s="38"/>
    </row>
    <row r="225" spans="1:11" x14ac:dyDescent="0.35">
      <c r="A225" s="103"/>
      <c r="B225" s="93" t="s">
        <v>29</v>
      </c>
      <c r="C225" s="105"/>
      <c r="D225" s="106">
        <v>6</v>
      </c>
      <c r="E225" s="107">
        <v>6</v>
      </c>
      <c r="F225" s="108"/>
      <c r="G225" s="109"/>
      <c r="H225" s="108"/>
      <c r="I225" s="109"/>
      <c r="J225" s="108"/>
      <c r="K225" s="38"/>
    </row>
    <row r="226" spans="1:11" x14ac:dyDescent="0.35">
      <c r="A226" s="103"/>
      <c r="B226" s="93" t="s">
        <v>27</v>
      </c>
      <c r="C226" s="105"/>
      <c r="D226" s="106">
        <v>92</v>
      </c>
      <c r="E226" s="107">
        <v>90</v>
      </c>
      <c r="F226" s="108"/>
      <c r="G226" s="109"/>
      <c r="H226" s="108"/>
      <c r="I226" s="109"/>
      <c r="J226" s="108"/>
      <c r="K226" s="38"/>
    </row>
    <row r="227" spans="1:11" x14ac:dyDescent="0.35">
      <c r="A227" s="103"/>
      <c r="B227" s="93" t="s">
        <v>28</v>
      </c>
      <c r="C227" s="105"/>
      <c r="D227" s="106">
        <v>90</v>
      </c>
      <c r="E227" s="107">
        <v>90</v>
      </c>
      <c r="F227" s="108"/>
      <c r="G227" s="109"/>
      <c r="H227" s="108"/>
      <c r="I227" s="109"/>
      <c r="J227" s="108"/>
      <c r="K227" s="38"/>
    </row>
    <row r="228" spans="1:11" x14ac:dyDescent="0.35">
      <c r="A228" s="1" t="s">
        <v>197</v>
      </c>
      <c r="B228" s="51"/>
      <c r="C228" s="52" t="s">
        <v>36</v>
      </c>
      <c r="D228" s="37"/>
      <c r="E228" s="49"/>
      <c r="F228" s="47">
        <v>2.2922522522522524</v>
      </c>
      <c r="G228" s="53">
        <v>4.5008708708708705</v>
      </c>
      <c r="H228" s="54">
        <v>15.505435435435436</v>
      </c>
      <c r="I228" s="47">
        <v>111.67867867867868</v>
      </c>
      <c r="J228" s="47"/>
      <c r="K228" s="38" t="s">
        <v>37</v>
      </c>
    </row>
    <row r="229" spans="1:11" x14ac:dyDescent="0.35">
      <c r="A229" s="1"/>
      <c r="B229" s="51" t="s">
        <v>38</v>
      </c>
      <c r="C229" s="52"/>
      <c r="D229" s="47">
        <v>30</v>
      </c>
      <c r="E229" s="53">
        <v>30</v>
      </c>
      <c r="F229" s="47"/>
      <c r="G229" s="53"/>
      <c r="H229" s="53"/>
      <c r="I229" s="47"/>
      <c r="J229" s="47"/>
      <c r="K229" s="38"/>
    </row>
    <row r="230" spans="1:11" ht="16" thickBot="1" x14ac:dyDescent="0.4">
      <c r="A230" s="1"/>
      <c r="B230" s="51" t="s">
        <v>31</v>
      </c>
      <c r="C230" s="52"/>
      <c r="D230" s="47">
        <v>5</v>
      </c>
      <c r="E230" s="53">
        <v>5</v>
      </c>
      <c r="F230" s="47" t="s">
        <v>3</v>
      </c>
      <c r="G230" s="53"/>
      <c r="H230" s="53"/>
      <c r="I230" s="47"/>
      <c r="J230" s="47"/>
      <c r="K230" s="38"/>
    </row>
    <row r="231" spans="1:11" s="65" customFormat="1" ht="16" thickBot="1" x14ac:dyDescent="0.4">
      <c r="A231" s="58" t="s">
        <v>39</v>
      </c>
      <c r="B231" s="59"/>
      <c r="C231" s="60">
        <v>406</v>
      </c>
      <c r="D231" s="61"/>
      <c r="E231" s="62"/>
      <c r="F231" s="63">
        <f>F228+F223+F216</f>
        <v>11.380775542375915</v>
      </c>
      <c r="G231" s="63">
        <f t="shared" ref="G231:J231" si="4">G228+G223+G216</f>
        <v>13.886744955013695</v>
      </c>
      <c r="H231" s="63">
        <f t="shared" si="4"/>
        <v>56.054143654591257</v>
      </c>
      <c r="I231" s="63">
        <f>I228+I223+I216</f>
        <v>415.44063300796665</v>
      </c>
      <c r="J231" s="63">
        <f t="shared" si="4"/>
        <v>1.38</v>
      </c>
      <c r="K231" s="64"/>
    </row>
    <row r="232" spans="1:11" x14ac:dyDescent="0.35">
      <c r="A232" s="1"/>
      <c r="B232" s="55" t="s">
        <v>40</v>
      </c>
      <c r="C232" s="46"/>
      <c r="D232" s="54"/>
      <c r="E232" s="53"/>
      <c r="F232" s="26"/>
      <c r="G232" s="54"/>
      <c r="H232" s="26"/>
      <c r="I232" s="54"/>
      <c r="J232" s="160"/>
      <c r="K232" s="38"/>
    </row>
    <row r="233" spans="1:11" x14ac:dyDescent="0.35">
      <c r="A233" s="1" t="s">
        <v>202</v>
      </c>
      <c r="B233" s="51"/>
      <c r="C233" s="56">
        <v>180</v>
      </c>
      <c r="D233" s="161"/>
      <c r="E233" s="56"/>
      <c r="F233" s="54">
        <v>2.7</v>
      </c>
      <c r="G233" s="53">
        <v>3.1</v>
      </c>
      <c r="H233" s="54">
        <v>13.5</v>
      </c>
      <c r="I233" s="53">
        <v>93.87</v>
      </c>
      <c r="J233" s="54">
        <v>2.34</v>
      </c>
      <c r="K233" s="38" t="s">
        <v>204</v>
      </c>
    </row>
    <row r="234" spans="1:11" ht="16" thickBot="1" x14ac:dyDescent="0.4">
      <c r="A234" s="1" t="s">
        <v>203</v>
      </c>
      <c r="B234" s="51" t="s">
        <v>168</v>
      </c>
      <c r="C234" s="56"/>
      <c r="D234" s="161">
        <v>189</v>
      </c>
      <c r="E234" s="56">
        <v>180</v>
      </c>
      <c r="F234" s="54"/>
      <c r="G234" s="53"/>
      <c r="H234" s="54"/>
      <c r="I234" s="53"/>
      <c r="J234" s="54"/>
      <c r="K234" s="38"/>
    </row>
    <row r="235" spans="1:11" s="65" customFormat="1" ht="16" thickBot="1" x14ac:dyDescent="0.4">
      <c r="A235" s="58" t="s">
        <v>39</v>
      </c>
      <c r="B235" s="59"/>
      <c r="C235" s="60">
        <v>180</v>
      </c>
      <c r="D235" s="61"/>
      <c r="E235" s="66"/>
      <c r="F235" s="63">
        <f>F233</f>
        <v>2.7</v>
      </c>
      <c r="G235" s="63">
        <f>G233</f>
        <v>3.1</v>
      </c>
      <c r="H235" s="63">
        <f>H233</f>
        <v>13.5</v>
      </c>
      <c r="I235" s="63">
        <f>I233</f>
        <v>93.87</v>
      </c>
      <c r="J235" s="63">
        <f>J233</f>
        <v>2.34</v>
      </c>
      <c r="K235" s="64"/>
    </row>
    <row r="236" spans="1:11" x14ac:dyDescent="0.35">
      <c r="A236" s="162"/>
      <c r="B236" s="45" t="s">
        <v>41</v>
      </c>
      <c r="C236" s="46"/>
      <c r="D236" s="102"/>
      <c r="E236" s="163"/>
      <c r="F236" s="25"/>
      <c r="G236" s="26"/>
      <c r="H236" s="102"/>
      <c r="I236" s="26"/>
      <c r="J236" s="118"/>
      <c r="K236" s="28"/>
    </row>
    <row r="237" spans="1:11" ht="28.5" x14ac:dyDescent="0.35">
      <c r="A237" s="142" t="s">
        <v>460</v>
      </c>
      <c r="B237" s="143"/>
      <c r="C237" s="436">
        <v>60</v>
      </c>
      <c r="D237" s="437"/>
      <c r="E237" s="438"/>
      <c r="F237" s="437">
        <v>1.56</v>
      </c>
      <c r="G237" s="438">
        <v>4.43</v>
      </c>
      <c r="H237" s="437">
        <v>1.94</v>
      </c>
      <c r="I237" s="438">
        <v>53.88</v>
      </c>
      <c r="J237" s="437">
        <v>2.79</v>
      </c>
      <c r="K237" s="438" t="s">
        <v>428</v>
      </c>
    </row>
    <row r="238" spans="1:11" x14ac:dyDescent="0.35">
      <c r="A238" s="142"/>
      <c r="B238" s="143" t="s">
        <v>209</v>
      </c>
      <c r="C238" s="436"/>
      <c r="D238" s="437">
        <v>70</v>
      </c>
      <c r="E238" s="438">
        <v>55.5</v>
      </c>
      <c r="F238" s="437"/>
      <c r="G238" s="438"/>
      <c r="H238" s="437"/>
      <c r="I238" s="438"/>
      <c r="J238" s="437"/>
      <c r="K238" s="438"/>
    </row>
    <row r="239" spans="1:11" x14ac:dyDescent="0.35">
      <c r="A239" s="142"/>
      <c r="B239" s="143" t="s">
        <v>429</v>
      </c>
      <c r="C239" s="436"/>
      <c r="D239" s="437"/>
      <c r="E239" s="438">
        <v>50</v>
      </c>
      <c r="F239" s="437"/>
      <c r="G239" s="438"/>
      <c r="H239" s="437"/>
      <c r="I239" s="438"/>
      <c r="J239" s="437"/>
      <c r="K239" s="438"/>
    </row>
    <row r="240" spans="1:11" x14ac:dyDescent="0.35">
      <c r="A240" s="142"/>
      <c r="B240" s="143" t="s">
        <v>85</v>
      </c>
      <c r="C240" s="436"/>
      <c r="D240" s="437">
        <v>7.5</v>
      </c>
      <c r="E240" s="438">
        <v>6</v>
      </c>
      <c r="F240" s="437"/>
      <c r="G240" s="438"/>
      <c r="H240" s="437"/>
      <c r="I240" s="438"/>
      <c r="J240" s="437"/>
      <c r="K240" s="438"/>
    </row>
    <row r="241" spans="1:11" ht="21" customHeight="1" x14ac:dyDescent="0.35">
      <c r="A241" s="142"/>
      <c r="B241" s="143" t="s">
        <v>29</v>
      </c>
      <c r="C241" s="436"/>
      <c r="D241" s="437">
        <v>1</v>
      </c>
      <c r="E241" s="438">
        <v>1</v>
      </c>
      <c r="F241" s="437"/>
      <c r="G241" s="438"/>
      <c r="H241" s="437"/>
      <c r="I241" s="438"/>
      <c r="J241" s="437"/>
      <c r="K241" s="438"/>
    </row>
    <row r="242" spans="1:11" ht="17.25" customHeight="1" x14ac:dyDescent="0.35">
      <c r="A242" s="142"/>
      <c r="B242" s="143" t="s">
        <v>48</v>
      </c>
      <c r="C242" s="436"/>
      <c r="D242" s="437">
        <v>3</v>
      </c>
      <c r="E242" s="438">
        <v>3</v>
      </c>
      <c r="F242" s="437"/>
      <c r="G242" s="438"/>
      <c r="H242" s="437"/>
      <c r="I242" s="438"/>
      <c r="J242" s="437"/>
      <c r="K242" s="438"/>
    </row>
    <row r="243" spans="1:11" ht="17.25" customHeight="1" x14ac:dyDescent="0.35">
      <c r="A243" s="142"/>
      <c r="B243" s="143" t="s">
        <v>210</v>
      </c>
      <c r="C243" s="436"/>
      <c r="D243" s="437">
        <v>0.3</v>
      </c>
      <c r="E243" s="438">
        <v>0.3</v>
      </c>
      <c r="F243" s="437"/>
      <c r="G243" s="438"/>
      <c r="H243" s="437"/>
      <c r="I243" s="438"/>
      <c r="J243" s="437"/>
      <c r="K243" s="438"/>
    </row>
    <row r="244" spans="1:11" ht="45.75" customHeight="1" x14ac:dyDescent="0.35">
      <c r="A244" s="92" t="s">
        <v>430</v>
      </c>
      <c r="B244" s="51"/>
      <c r="C244" s="52">
        <v>180</v>
      </c>
      <c r="D244" s="54"/>
      <c r="E244" s="47"/>
      <c r="F244" s="47">
        <v>1.4201999999999999</v>
      </c>
      <c r="G244" s="53">
        <v>1.9529999999999998</v>
      </c>
      <c r="H244" s="54">
        <v>8.7210000000000001</v>
      </c>
      <c r="I244" s="53">
        <v>61.739999999999995</v>
      </c>
      <c r="J244" s="54">
        <v>5.94</v>
      </c>
      <c r="K244" s="38" t="s">
        <v>143</v>
      </c>
    </row>
    <row r="245" spans="1:11" x14ac:dyDescent="0.35">
      <c r="A245" s="92"/>
      <c r="B245" s="51" t="s">
        <v>213</v>
      </c>
      <c r="C245" s="52"/>
      <c r="D245" s="54">
        <v>12</v>
      </c>
      <c r="E245" s="47">
        <v>12</v>
      </c>
      <c r="F245" s="47"/>
      <c r="G245" s="53"/>
      <c r="H245" s="54"/>
      <c r="I245" s="53"/>
      <c r="J245" s="54"/>
      <c r="K245" s="38"/>
    </row>
    <row r="246" spans="1:11" x14ac:dyDescent="0.35">
      <c r="A246" s="92"/>
      <c r="B246" s="51" t="s">
        <v>136</v>
      </c>
      <c r="C246" s="52"/>
      <c r="D246" s="54">
        <v>80</v>
      </c>
      <c r="E246" s="47">
        <v>60</v>
      </c>
      <c r="F246" s="47"/>
      <c r="G246" s="53"/>
      <c r="H246" s="54"/>
      <c r="I246" s="53"/>
      <c r="J246" s="54"/>
      <c r="K246" s="38"/>
    </row>
    <row r="247" spans="1:11" x14ac:dyDescent="0.35">
      <c r="A247" s="92"/>
      <c r="B247" s="51" t="s">
        <v>47</v>
      </c>
      <c r="C247" s="52"/>
      <c r="D247" s="54">
        <v>10</v>
      </c>
      <c r="E247" s="47">
        <v>8</v>
      </c>
      <c r="F247" s="47"/>
      <c r="G247" s="53"/>
      <c r="H247" s="54"/>
      <c r="I247" s="53"/>
      <c r="J247" s="54"/>
      <c r="K247" s="38"/>
    </row>
    <row r="248" spans="1:11" x14ac:dyDescent="0.35">
      <c r="A248" s="92"/>
      <c r="B248" s="51" t="s">
        <v>42</v>
      </c>
      <c r="C248" s="52"/>
      <c r="D248" s="54">
        <v>9.52</v>
      </c>
      <c r="E248" s="47">
        <v>8</v>
      </c>
      <c r="F248" s="47"/>
      <c r="G248" s="53"/>
      <c r="H248" s="54"/>
      <c r="I248" s="53"/>
      <c r="J248" s="54"/>
      <c r="K248" s="38"/>
    </row>
    <row r="249" spans="1:11" x14ac:dyDescent="0.35">
      <c r="A249" s="92"/>
      <c r="B249" s="51" t="s">
        <v>48</v>
      </c>
      <c r="C249" s="52"/>
      <c r="D249" s="54">
        <v>2</v>
      </c>
      <c r="E249" s="47">
        <v>2</v>
      </c>
      <c r="F249" s="47"/>
      <c r="G249" s="53"/>
      <c r="H249" s="54"/>
      <c r="I249" s="53"/>
      <c r="J249" s="54"/>
      <c r="K249" s="38"/>
    </row>
    <row r="250" spans="1:11" x14ac:dyDescent="0.35">
      <c r="A250" s="92"/>
      <c r="B250" s="55" t="s">
        <v>210</v>
      </c>
      <c r="C250" s="52"/>
      <c r="D250" s="54">
        <v>1.3</v>
      </c>
      <c r="E250" s="47">
        <v>1.3</v>
      </c>
      <c r="F250" s="47"/>
      <c r="G250" s="53"/>
      <c r="H250" s="54"/>
      <c r="I250" s="53"/>
      <c r="J250" s="54"/>
      <c r="K250" s="38"/>
    </row>
    <row r="251" spans="1:11" x14ac:dyDescent="0.35">
      <c r="A251" s="92"/>
      <c r="B251" s="51" t="s">
        <v>150</v>
      </c>
      <c r="C251" s="52"/>
      <c r="D251" s="54">
        <v>120</v>
      </c>
      <c r="E251" s="47">
        <v>120</v>
      </c>
      <c r="F251" s="47"/>
      <c r="G251" s="53"/>
      <c r="H251" s="54"/>
      <c r="I251" s="53"/>
      <c r="J251" s="54"/>
      <c r="K251" s="38"/>
    </row>
    <row r="252" spans="1:11" ht="28.5" x14ac:dyDescent="0.35">
      <c r="A252" s="601" t="s">
        <v>468</v>
      </c>
      <c r="B252" s="602"/>
      <c r="C252" s="603" t="s">
        <v>105</v>
      </c>
      <c r="D252" s="604"/>
      <c r="E252" s="605"/>
      <c r="F252" s="606">
        <v>5.79</v>
      </c>
      <c r="G252" s="607">
        <v>6.24</v>
      </c>
      <c r="H252" s="606">
        <v>4.43</v>
      </c>
      <c r="I252" s="607">
        <v>96.78</v>
      </c>
      <c r="J252" s="606">
        <v>0.11</v>
      </c>
      <c r="K252" s="608" t="s">
        <v>469</v>
      </c>
    </row>
    <row r="253" spans="1:11" x14ac:dyDescent="0.35">
      <c r="A253" s="609"/>
      <c r="B253" s="610" t="s">
        <v>246</v>
      </c>
      <c r="C253" s="611"/>
      <c r="D253" s="606">
        <v>49.3</v>
      </c>
      <c r="E253" s="607">
        <v>32</v>
      </c>
      <c r="F253" s="238"/>
      <c r="G253" s="612"/>
      <c r="H253" s="238"/>
      <c r="I253" s="612"/>
      <c r="J253" s="238"/>
      <c r="K253" s="608"/>
    </row>
    <row r="254" spans="1:11" x14ac:dyDescent="0.35">
      <c r="A254" s="609"/>
      <c r="B254" s="610" t="s">
        <v>249</v>
      </c>
      <c r="C254" s="611"/>
      <c r="D254" s="606">
        <v>33.6</v>
      </c>
      <c r="E254" s="607">
        <v>32</v>
      </c>
      <c r="F254" s="238"/>
      <c r="G254" s="612"/>
      <c r="H254" s="238"/>
      <c r="I254" s="612"/>
      <c r="J254" s="238"/>
      <c r="K254" s="608"/>
    </row>
    <row r="255" spans="1:11" x14ac:dyDescent="0.35">
      <c r="A255" s="609"/>
      <c r="B255" s="610" t="s">
        <v>67</v>
      </c>
      <c r="C255" s="611"/>
      <c r="D255" s="606">
        <v>5</v>
      </c>
      <c r="E255" s="607">
        <v>5</v>
      </c>
      <c r="F255" s="238"/>
      <c r="G255" s="612"/>
      <c r="H255" s="238"/>
      <c r="I255" s="612"/>
      <c r="J255" s="238"/>
      <c r="K255" s="608"/>
    </row>
    <row r="256" spans="1:11" x14ac:dyDescent="0.35">
      <c r="A256" s="609"/>
      <c r="B256" s="610" t="s">
        <v>137</v>
      </c>
      <c r="C256" s="611"/>
      <c r="D256" s="606">
        <v>5.9</v>
      </c>
      <c r="E256" s="607">
        <v>5.9</v>
      </c>
      <c r="F256" s="238"/>
      <c r="G256" s="612"/>
      <c r="H256" s="238"/>
      <c r="I256" s="612"/>
      <c r="J256" s="238"/>
      <c r="K256" s="608"/>
    </row>
    <row r="257" spans="1:11" ht="28.5" x14ac:dyDescent="0.35">
      <c r="A257" s="609"/>
      <c r="B257" s="610" t="s">
        <v>470</v>
      </c>
      <c r="C257" s="611"/>
      <c r="D257" s="606"/>
      <c r="E257" s="607">
        <v>12.5</v>
      </c>
      <c r="F257" s="238"/>
      <c r="G257" s="612"/>
      <c r="H257" s="238"/>
      <c r="I257" s="612"/>
      <c r="J257" s="238"/>
      <c r="K257" s="608"/>
    </row>
    <row r="258" spans="1:11" x14ac:dyDescent="0.35">
      <c r="A258" s="609"/>
      <c r="B258" s="610" t="s">
        <v>42</v>
      </c>
      <c r="C258" s="611"/>
      <c r="D258" s="606">
        <v>18</v>
      </c>
      <c r="E258" s="607">
        <v>15</v>
      </c>
      <c r="F258" s="238"/>
      <c r="G258" s="612"/>
      <c r="H258" s="238"/>
      <c r="I258" s="612"/>
      <c r="J258" s="238"/>
      <c r="K258" s="608"/>
    </row>
    <row r="259" spans="1:11" x14ac:dyDescent="0.35">
      <c r="A259" s="609"/>
      <c r="B259" s="610" t="s">
        <v>48</v>
      </c>
      <c r="C259" s="611"/>
      <c r="D259" s="606">
        <v>2.5</v>
      </c>
      <c r="E259" s="607">
        <v>2.5</v>
      </c>
      <c r="F259" s="238"/>
      <c r="G259" s="612"/>
      <c r="H259" s="238"/>
      <c r="I259" s="612"/>
      <c r="J259" s="238"/>
      <c r="K259" s="608"/>
    </row>
    <row r="260" spans="1:11" x14ac:dyDescent="0.35">
      <c r="A260" s="609"/>
      <c r="B260" s="610" t="s">
        <v>252</v>
      </c>
      <c r="C260" s="611"/>
      <c r="D260" s="606"/>
      <c r="E260" s="607">
        <v>7.5</v>
      </c>
      <c r="F260" s="238"/>
      <c r="G260" s="612"/>
      <c r="H260" s="238"/>
      <c r="I260" s="612"/>
      <c r="J260" s="238"/>
      <c r="K260" s="608"/>
    </row>
    <row r="261" spans="1:11" x14ac:dyDescent="0.35">
      <c r="A261" s="609"/>
      <c r="B261" s="610" t="s">
        <v>210</v>
      </c>
      <c r="C261" s="611"/>
      <c r="D261" s="606">
        <v>0.25</v>
      </c>
      <c r="E261" s="607">
        <v>0.25</v>
      </c>
      <c r="F261" s="238"/>
      <c r="G261" s="612"/>
      <c r="H261" s="238"/>
      <c r="I261" s="612"/>
      <c r="J261" s="238"/>
      <c r="K261" s="608"/>
    </row>
    <row r="262" spans="1:11" x14ac:dyDescent="0.35">
      <c r="A262" s="609"/>
      <c r="B262" s="610" t="s">
        <v>96</v>
      </c>
      <c r="C262" s="611"/>
      <c r="D262" s="606">
        <v>3.5</v>
      </c>
      <c r="E262" s="607">
        <v>3.5</v>
      </c>
      <c r="F262" s="238"/>
      <c r="G262" s="612"/>
      <c r="H262" s="238"/>
      <c r="I262" s="612"/>
      <c r="J262" s="238"/>
      <c r="K262" s="608"/>
    </row>
    <row r="263" spans="1:11" x14ac:dyDescent="0.35">
      <c r="A263" s="609"/>
      <c r="B263" s="610" t="s">
        <v>50</v>
      </c>
      <c r="C263" s="611"/>
      <c r="D263" s="606"/>
      <c r="E263" s="607">
        <v>60</v>
      </c>
      <c r="F263" s="238"/>
      <c r="G263" s="612"/>
      <c r="H263" s="238"/>
      <c r="I263" s="612"/>
      <c r="J263" s="238"/>
      <c r="K263" s="608"/>
    </row>
    <row r="264" spans="1:11" x14ac:dyDescent="0.35">
      <c r="A264" s="609"/>
      <c r="B264" s="610" t="s">
        <v>253</v>
      </c>
      <c r="C264" s="611"/>
      <c r="D264" s="606"/>
      <c r="E264" s="607">
        <v>25</v>
      </c>
      <c r="F264" s="238"/>
      <c r="G264" s="612"/>
      <c r="H264" s="238"/>
      <c r="I264" s="612"/>
      <c r="J264" s="238"/>
      <c r="K264" s="608"/>
    </row>
    <row r="265" spans="1:11" x14ac:dyDescent="0.35">
      <c r="A265" s="609"/>
      <c r="B265" s="610" t="s">
        <v>88</v>
      </c>
      <c r="C265" s="611"/>
      <c r="D265" s="606">
        <v>6.25</v>
      </c>
      <c r="E265" s="607">
        <v>6.25</v>
      </c>
      <c r="F265" s="238"/>
      <c r="G265" s="612"/>
      <c r="H265" s="238"/>
      <c r="I265" s="612"/>
      <c r="J265" s="238"/>
      <c r="K265" s="608"/>
    </row>
    <row r="266" spans="1:11" x14ac:dyDescent="0.35">
      <c r="A266" s="609"/>
      <c r="B266" s="610" t="s">
        <v>96</v>
      </c>
      <c r="C266" s="611"/>
      <c r="D266" s="606">
        <v>1.88</v>
      </c>
      <c r="E266" s="607">
        <v>1.88</v>
      </c>
      <c r="F266" s="238"/>
      <c r="G266" s="612"/>
      <c r="H266" s="238"/>
      <c r="I266" s="612"/>
      <c r="J266" s="238"/>
      <c r="K266" s="608"/>
    </row>
    <row r="267" spans="1:11" x14ac:dyDescent="0.35">
      <c r="A267" s="609"/>
      <c r="B267" s="610" t="s">
        <v>67</v>
      </c>
      <c r="C267" s="611"/>
      <c r="D267" s="606">
        <v>18.75</v>
      </c>
      <c r="E267" s="607">
        <v>18.75</v>
      </c>
      <c r="F267" s="238"/>
      <c r="G267" s="612"/>
      <c r="H267" s="238"/>
      <c r="I267" s="612"/>
      <c r="J267" s="238"/>
      <c r="K267" s="608"/>
    </row>
    <row r="268" spans="1:11" x14ac:dyDescent="0.35">
      <c r="A268" s="609"/>
      <c r="B268" s="602" t="s">
        <v>146</v>
      </c>
      <c r="C268" s="611"/>
      <c r="D268" s="606">
        <v>1</v>
      </c>
      <c r="E268" s="607">
        <v>1</v>
      </c>
      <c r="F268" s="238"/>
      <c r="G268" s="612"/>
      <c r="H268" s="238"/>
      <c r="I268" s="612"/>
      <c r="J268" s="238"/>
      <c r="K268" s="608"/>
    </row>
    <row r="269" spans="1:11" x14ac:dyDescent="0.35">
      <c r="A269" s="609"/>
      <c r="B269" s="602" t="s">
        <v>243</v>
      </c>
      <c r="C269" s="611"/>
      <c r="D269" s="606">
        <v>0.2</v>
      </c>
      <c r="E269" s="607">
        <v>0.2</v>
      </c>
      <c r="F269" s="238"/>
      <c r="G269" s="612"/>
      <c r="H269" s="238"/>
      <c r="I269" s="612"/>
      <c r="J269" s="238"/>
      <c r="K269" s="608"/>
    </row>
    <row r="270" spans="1:11" ht="38.25" customHeight="1" x14ac:dyDescent="0.35">
      <c r="A270" s="1" t="s">
        <v>475</v>
      </c>
      <c r="B270" s="51"/>
      <c r="C270" s="52" t="s">
        <v>163</v>
      </c>
      <c r="D270" s="54"/>
      <c r="E270" s="47"/>
      <c r="F270" s="47">
        <v>4.9288520958083826</v>
      </c>
      <c r="G270" s="109">
        <v>2.7504586826347306</v>
      </c>
      <c r="H270" s="54">
        <v>27.702922155688626</v>
      </c>
      <c r="I270" s="53">
        <v>155.22047904191618</v>
      </c>
      <c r="J270" s="54"/>
      <c r="K270" s="38" t="s">
        <v>175</v>
      </c>
    </row>
    <row r="271" spans="1:11" x14ac:dyDescent="0.35">
      <c r="A271" s="1"/>
      <c r="B271" s="51" t="s">
        <v>138</v>
      </c>
      <c r="C271" s="52"/>
      <c r="D271" s="54">
        <v>45.5</v>
      </c>
      <c r="E271" s="47">
        <v>45.5</v>
      </c>
      <c r="F271" s="47"/>
      <c r="G271" s="109"/>
      <c r="H271" s="54"/>
      <c r="I271" s="53"/>
      <c r="J271" s="54"/>
      <c r="K271" s="38"/>
    </row>
    <row r="272" spans="1:11" x14ac:dyDescent="0.35">
      <c r="A272" s="1"/>
      <c r="B272" s="51" t="s">
        <v>67</v>
      </c>
      <c r="C272" s="52"/>
      <c r="D272" s="54">
        <v>275</v>
      </c>
      <c r="E272" s="47">
        <v>275</v>
      </c>
      <c r="F272" s="47"/>
      <c r="G272" s="109"/>
      <c r="H272" s="54"/>
      <c r="I272" s="53"/>
      <c r="J272" s="54"/>
      <c r="K272" s="38"/>
    </row>
    <row r="273" spans="1:13" x14ac:dyDescent="0.35">
      <c r="A273" s="1"/>
      <c r="B273" s="55" t="s">
        <v>210</v>
      </c>
      <c r="C273" s="52"/>
      <c r="D273" s="54">
        <v>0.5</v>
      </c>
      <c r="E273" s="47">
        <v>0.5</v>
      </c>
      <c r="F273" s="47"/>
      <c r="G273" s="109"/>
      <c r="H273" s="54"/>
      <c r="I273" s="53"/>
      <c r="J273" s="54"/>
      <c r="K273" s="38"/>
    </row>
    <row r="274" spans="1:13" x14ac:dyDescent="0.35">
      <c r="A274" s="1"/>
      <c r="B274" s="51" t="s">
        <v>31</v>
      </c>
      <c r="C274" s="52"/>
      <c r="D274" s="54">
        <v>3</v>
      </c>
      <c r="E274" s="47">
        <v>3</v>
      </c>
      <c r="F274" s="47"/>
      <c r="G274" s="109"/>
      <c r="H274" s="54"/>
      <c r="I274" s="53"/>
      <c r="J274" s="54"/>
      <c r="K274" s="38"/>
    </row>
    <row r="275" spans="1:13" x14ac:dyDescent="0.35">
      <c r="A275" s="89" t="s">
        <v>310</v>
      </c>
      <c r="B275" s="51"/>
      <c r="C275" s="52">
        <v>180</v>
      </c>
      <c r="D275" s="54"/>
      <c r="E275" s="47"/>
      <c r="F275" s="47">
        <v>0.54</v>
      </c>
      <c r="G275" s="53">
        <v>9.0000000000000011E-2</v>
      </c>
      <c r="H275" s="54">
        <v>16.178000000000001</v>
      </c>
      <c r="I275" s="90">
        <v>75.239999999999995</v>
      </c>
      <c r="J275" s="75">
        <v>0.99</v>
      </c>
      <c r="K275" s="173" t="s">
        <v>431</v>
      </c>
    </row>
    <row r="276" spans="1:13" x14ac:dyDescent="0.35">
      <c r="A276" s="92"/>
      <c r="B276" s="51" t="s">
        <v>311</v>
      </c>
      <c r="C276" s="52"/>
      <c r="D276" s="54">
        <v>21</v>
      </c>
      <c r="E276" s="47">
        <v>21</v>
      </c>
      <c r="F276" s="71"/>
      <c r="G276" s="52"/>
      <c r="H276" s="75"/>
      <c r="I276" s="90"/>
      <c r="J276" s="75"/>
      <c r="K276" s="38"/>
    </row>
    <row r="277" spans="1:13" x14ac:dyDescent="0.35">
      <c r="A277" s="92"/>
      <c r="B277" s="93" t="s">
        <v>29</v>
      </c>
      <c r="C277" s="52"/>
      <c r="D277" s="54">
        <v>6</v>
      </c>
      <c r="E277" s="47">
        <v>6</v>
      </c>
      <c r="F277" s="71"/>
      <c r="G277" s="52"/>
      <c r="H277" s="75"/>
      <c r="I277" s="90"/>
      <c r="J277" s="75"/>
      <c r="K277" s="38"/>
    </row>
    <row r="278" spans="1:13" x14ac:dyDescent="0.35">
      <c r="A278" s="92"/>
      <c r="B278" s="51" t="s">
        <v>67</v>
      </c>
      <c r="C278" s="52"/>
      <c r="D278" s="54">
        <v>180</v>
      </c>
      <c r="E278" s="47">
        <v>180</v>
      </c>
      <c r="F278" s="52"/>
      <c r="G278" s="174"/>
      <c r="H278" s="174"/>
      <c r="I278" s="90"/>
      <c r="J278" s="75"/>
      <c r="K278" s="38"/>
    </row>
    <row r="279" spans="1:13" ht="29.25" customHeight="1" x14ac:dyDescent="0.35">
      <c r="A279" s="1" t="s">
        <v>187</v>
      </c>
      <c r="B279" s="51"/>
      <c r="C279" s="52">
        <v>20</v>
      </c>
      <c r="D279" s="72">
        <v>20</v>
      </c>
      <c r="E279" s="53">
        <v>20</v>
      </c>
      <c r="F279" s="53">
        <v>1.52</v>
      </c>
      <c r="G279" s="54">
        <v>0.16</v>
      </c>
      <c r="H279" s="53">
        <v>9.85</v>
      </c>
      <c r="I279" s="53">
        <v>47.05</v>
      </c>
      <c r="J279" s="54">
        <v>0</v>
      </c>
      <c r="K279" s="38" t="s">
        <v>192</v>
      </c>
    </row>
    <row r="280" spans="1:13" ht="34.5" customHeight="1" thickBot="1" x14ac:dyDescent="0.4">
      <c r="A280" s="39" t="s">
        <v>242</v>
      </c>
      <c r="B280" s="40"/>
      <c r="C280" s="128">
        <v>45</v>
      </c>
      <c r="D280" s="96">
        <v>45</v>
      </c>
      <c r="E280" s="97">
        <v>45</v>
      </c>
      <c r="F280" s="97">
        <v>2.9729729729729724</v>
      </c>
      <c r="G280" s="95">
        <v>0.54054054054054046</v>
      </c>
      <c r="H280" s="98">
        <v>17.837837837837839</v>
      </c>
      <c r="I280" s="95">
        <v>89.189189189189179</v>
      </c>
      <c r="J280" s="98"/>
      <c r="K280" s="94" t="s">
        <v>191</v>
      </c>
      <c r="M280" s="137"/>
    </row>
    <row r="281" spans="1:13" s="65" customFormat="1" ht="16" thickBot="1" x14ac:dyDescent="0.4">
      <c r="A281" s="175" t="s">
        <v>39</v>
      </c>
      <c r="B281" s="176"/>
      <c r="C281" s="138">
        <v>693</v>
      </c>
      <c r="D281" s="177"/>
      <c r="E281" s="178"/>
      <c r="F281" s="63">
        <f>F237+F244+F252+F270+F275+F279+F280</f>
        <v>18.732025068781354</v>
      </c>
      <c r="G281" s="63">
        <f t="shared" ref="G281:J281" si="5">G237+G244+G252+G270+G275+G279+G280</f>
        <v>16.163999223175271</v>
      </c>
      <c r="H281" s="63">
        <f t="shared" si="5"/>
        <v>86.659759993526464</v>
      </c>
      <c r="I281" s="63">
        <f t="shared" si="5"/>
        <v>579.0996682311054</v>
      </c>
      <c r="J281" s="63">
        <f t="shared" si="5"/>
        <v>9.83</v>
      </c>
      <c r="K281" s="64"/>
    </row>
    <row r="282" spans="1:13" x14ac:dyDescent="0.35">
      <c r="A282" s="1"/>
      <c r="B282" s="51" t="s">
        <v>307</v>
      </c>
      <c r="C282" s="46"/>
      <c r="D282" s="54"/>
      <c r="E282" s="26"/>
      <c r="F282" s="54"/>
      <c r="G282" s="26"/>
      <c r="H282" s="54"/>
      <c r="I282" s="26"/>
      <c r="J282" s="54"/>
      <c r="K282" s="28"/>
    </row>
    <row r="283" spans="1:13" x14ac:dyDescent="0.35">
      <c r="A283" s="12" t="s">
        <v>101</v>
      </c>
      <c r="B283" s="12"/>
      <c r="C283" s="179">
        <v>80</v>
      </c>
      <c r="D283" s="180"/>
      <c r="E283" s="179"/>
      <c r="F283" s="180">
        <v>9.76</v>
      </c>
      <c r="G283" s="179">
        <v>6.21</v>
      </c>
      <c r="H283" s="180">
        <v>11.74</v>
      </c>
      <c r="I283" s="179">
        <v>142.4</v>
      </c>
      <c r="J283" s="180">
        <v>0.25</v>
      </c>
      <c r="K283" s="179" t="s">
        <v>149</v>
      </c>
    </row>
    <row r="284" spans="1:13" x14ac:dyDescent="0.35">
      <c r="A284" s="12"/>
      <c r="B284" s="12" t="s">
        <v>140</v>
      </c>
      <c r="C284" s="181"/>
      <c r="D284" s="182">
        <v>82.2</v>
      </c>
      <c r="E284" s="109">
        <v>60</v>
      </c>
      <c r="F284" s="12"/>
      <c r="G284" s="181"/>
      <c r="H284" s="12"/>
      <c r="I284" s="181"/>
      <c r="J284" s="12"/>
      <c r="K284" s="181"/>
    </row>
    <row r="285" spans="1:13" x14ac:dyDescent="0.35">
      <c r="A285" s="12"/>
      <c r="B285" s="12" t="s">
        <v>277</v>
      </c>
      <c r="C285" s="181"/>
      <c r="D285" s="182">
        <v>63</v>
      </c>
      <c r="E285" s="109">
        <v>60</v>
      </c>
      <c r="F285" s="12"/>
      <c r="G285" s="181"/>
      <c r="H285" s="12"/>
      <c r="I285" s="181"/>
      <c r="J285" s="12"/>
      <c r="K285" s="181"/>
    </row>
    <row r="286" spans="1:13" x14ac:dyDescent="0.35">
      <c r="A286" s="12"/>
      <c r="B286" s="12" t="s">
        <v>77</v>
      </c>
      <c r="C286" s="181"/>
      <c r="D286" s="182">
        <v>2.1</v>
      </c>
      <c r="E286" s="109">
        <v>2.1</v>
      </c>
      <c r="F286" s="12"/>
      <c r="G286" s="181"/>
      <c r="H286" s="12"/>
      <c r="I286" s="181"/>
      <c r="J286" s="12"/>
      <c r="K286" s="181"/>
    </row>
    <row r="287" spans="1:13" x14ac:dyDescent="0.35">
      <c r="A287" s="12"/>
      <c r="B287" s="12" t="s">
        <v>57</v>
      </c>
      <c r="C287" s="181"/>
      <c r="D287" s="182">
        <v>1.44</v>
      </c>
      <c r="E287" s="109">
        <v>1.2</v>
      </c>
      <c r="F287" s="12"/>
      <c r="G287" s="181"/>
      <c r="H287" s="12"/>
      <c r="I287" s="181"/>
      <c r="J287" s="12"/>
      <c r="K287" s="181"/>
    </row>
    <row r="288" spans="1:13" x14ac:dyDescent="0.35">
      <c r="A288" s="12"/>
      <c r="B288" s="12" t="s">
        <v>42</v>
      </c>
      <c r="C288" s="181"/>
      <c r="D288" s="182">
        <v>18</v>
      </c>
      <c r="E288" s="109">
        <v>15</v>
      </c>
      <c r="F288" s="12"/>
      <c r="G288" s="181"/>
      <c r="H288" s="12"/>
      <c r="I288" s="181"/>
      <c r="J288" s="12"/>
      <c r="K288" s="181"/>
    </row>
    <row r="289" spans="1:11" x14ac:dyDescent="0.35">
      <c r="A289" s="12"/>
      <c r="B289" s="12" t="s">
        <v>67</v>
      </c>
      <c r="C289" s="181"/>
      <c r="D289" s="182">
        <v>11.2</v>
      </c>
      <c r="E289" s="109">
        <v>11.2</v>
      </c>
      <c r="F289" s="12"/>
      <c r="G289" s="181"/>
      <c r="H289" s="12"/>
      <c r="I289" s="181"/>
      <c r="J289" s="12"/>
      <c r="K289" s="181"/>
    </row>
    <row r="290" spans="1:11" x14ac:dyDescent="0.35">
      <c r="A290" s="12"/>
      <c r="B290" s="12" t="s">
        <v>210</v>
      </c>
      <c r="C290" s="181"/>
      <c r="D290" s="182">
        <v>0.65</v>
      </c>
      <c r="E290" s="109">
        <v>0.65</v>
      </c>
      <c r="F290" s="12"/>
      <c r="G290" s="181"/>
      <c r="H290" s="12"/>
      <c r="I290" s="181"/>
      <c r="J290" s="12"/>
      <c r="K290" s="181"/>
    </row>
    <row r="291" spans="1:11" x14ac:dyDescent="0.35">
      <c r="A291" s="1"/>
      <c r="B291" s="12" t="s">
        <v>62</v>
      </c>
      <c r="C291" s="181"/>
      <c r="D291" s="182">
        <v>0.16</v>
      </c>
      <c r="E291" s="109">
        <v>0.16</v>
      </c>
      <c r="F291" s="129"/>
      <c r="G291" s="49"/>
      <c r="H291" s="129"/>
      <c r="I291" s="49"/>
      <c r="J291" s="129"/>
      <c r="K291" s="38"/>
    </row>
    <row r="292" spans="1:11" x14ac:dyDescent="0.35">
      <c r="A292" s="1"/>
      <c r="B292" s="12" t="s">
        <v>91</v>
      </c>
      <c r="C292" s="181"/>
      <c r="D292" s="182">
        <v>8</v>
      </c>
      <c r="E292" s="109">
        <v>8</v>
      </c>
      <c r="F292" s="129"/>
      <c r="G292" s="49"/>
      <c r="H292" s="129"/>
      <c r="I292" s="49"/>
      <c r="J292" s="129"/>
      <c r="K292" s="38"/>
    </row>
    <row r="293" spans="1:11" x14ac:dyDescent="0.35">
      <c r="A293" s="1"/>
      <c r="B293" s="12" t="s">
        <v>48</v>
      </c>
      <c r="C293" s="181"/>
      <c r="D293" s="182">
        <v>2</v>
      </c>
      <c r="E293" s="109">
        <v>2</v>
      </c>
      <c r="F293" s="129"/>
      <c r="G293" s="49"/>
      <c r="H293" s="129"/>
      <c r="I293" s="49"/>
      <c r="J293" s="129"/>
      <c r="K293" s="38"/>
    </row>
    <row r="294" spans="1:11" x14ac:dyDescent="0.35">
      <c r="A294" s="1"/>
      <c r="B294" s="12" t="s">
        <v>45</v>
      </c>
      <c r="C294" s="181"/>
      <c r="D294" s="182"/>
      <c r="E294" s="109">
        <v>94.4</v>
      </c>
      <c r="F294" s="129"/>
      <c r="G294" s="49"/>
      <c r="H294" s="129"/>
      <c r="I294" s="49"/>
      <c r="J294" s="129"/>
      <c r="K294" s="38"/>
    </row>
    <row r="295" spans="1:11" ht="31" x14ac:dyDescent="0.35">
      <c r="A295" s="1" t="s">
        <v>226</v>
      </c>
      <c r="B295" s="51"/>
      <c r="C295" s="52">
        <v>140</v>
      </c>
      <c r="D295" s="54"/>
      <c r="E295" s="53"/>
      <c r="F295" s="54">
        <v>4.0962924808953476</v>
      </c>
      <c r="G295" s="53">
        <v>7.6694873017452903</v>
      </c>
      <c r="H295" s="54">
        <v>21.302892795132699</v>
      </c>
      <c r="I295" s="53">
        <v>202.43475397378356</v>
      </c>
      <c r="J295" s="54">
        <v>36.090000000000003</v>
      </c>
      <c r="K295" s="38" t="s">
        <v>224</v>
      </c>
    </row>
    <row r="296" spans="1:11" x14ac:dyDescent="0.35">
      <c r="A296" s="1"/>
      <c r="B296" s="51" t="s">
        <v>46</v>
      </c>
      <c r="C296" s="52"/>
      <c r="D296" s="54">
        <v>173</v>
      </c>
      <c r="E296" s="53">
        <v>130</v>
      </c>
      <c r="F296" s="54"/>
      <c r="G296" s="53"/>
      <c r="H296" s="54"/>
      <c r="I296" s="53"/>
      <c r="J296" s="54"/>
      <c r="K296" s="38"/>
    </row>
    <row r="297" spans="1:11" x14ac:dyDescent="0.35">
      <c r="A297" s="1"/>
      <c r="B297" s="51" t="s">
        <v>133</v>
      </c>
      <c r="C297" s="52"/>
      <c r="D297" s="54">
        <v>5</v>
      </c>
      <c r="E297" s="53">
        <v>5</v>
      </c>
      <c r="F297" s="54"/>
      <c r="G297" s="53"/>
      <c r="H297" s="54"/>
      <c r="I297" s="53"/>
      <c r="J297" s="54"/>
      <c r="K297" s="38"/>
    </row>
    <row r="298" spans="1:11" x14ac:dyDescent="0.35">
      <c r="A298" s="1"/>
      <c r="B298" s="51" t="s">
        <v>42</v>
      </c>
      <c r="C298" s="52"/>
      <c r="D298" s="54">
        <v>8.4</v>
      </c>
      <c r="E298" s="53">
        <v>7</v>
      </c>
      <c r="F298" s="54"/>
      <c r="G298" s="53"/>
      <c r="H298" s="54"/>
      <c r="I298" s="53"/>
      <c r="J298" s="129"/>
      <c r="K298" s="38"/>
    </row>
    <row r="299" spans="1:11" x14ac:dyDescent="0.35">
      <c r="A299" s="1"/>
      <c r="B299" s="51" t="s">
        <v>47</v>
      </c>
      <c r="C299" s="52"/>
      <c r="D299" s="54">
        <v>12.5</v>
      </c>
      <c r="E299" s="53">
        <v>10</v>
      </c>
      <c r="F299" s="54"/>
      <c r="G299" s="53"/>
      <c r="H299" s="54"/>
      <c r="I299" s="53"/>
      <c r="J299" s="129"/>
      <c r="K299" s="38"/>
    </row>
    <row r="300" spans="1:11" x14ac:dyDescent="0.35">
      <c r="A300" s="1"/>
      <c r="B300" s="51" t="s">
        <v>210</v>
      </c>
      <c r="C300" s="52"/>
      <c r="D300" s="54">
        <v>0.4</v>
      </c>
      <c r="E300" s="53">
        <v>0.4</v>
      </c>
      <c r="F300" s="54"/>
      <c r="G300" s="53"/>
      <c r="H300" s="54"/>
      <c r="I300" s="53"/>
      <c r="J300" s="129"/>
      <c r="K300" s="38"/>
    </row>
    <row r="301" spans="1:11" x14ac:dyDescent="0.35">
      <c r="A301" s="1"/>
      <c r="B301" s="51" t="s">
        <v>225</v>
      </c>
      <c r="C301" s="52"/>
      <c r="D301" s="54"/>
      <c r="E301" s="53">
        <v>25</v>
      </c>
      <c r="F301" s="54"/>
      <c r="G301" s="53"/>
      <c r="H301" s="54"/>
      <c r="I301" s="53"/>
      <c r="J301" s="129"/>
      <c r="K301" s="38"/>
    </row>
    <row r="302" spans="1:11" x14ac:dyDescent="0.35">
      <c r="A302" s="1"/>
      <c r="B302" s="51" t="s">
        <v>88</v>
      </c>
      <c r="C302" s="52"/>
      <c r="D302" s="54">
        <v>6.25</v>
      </c>
      <c r="E302" s="53">
        <v>6.25</v>
      </c>
      <c r="F302" s="54"/>
      <c r="G302" s="53"/>
      <c r="H302" s="54"/>
      <c r="I302" s="53"/>
      <c r="J302" s="129"/>
      <c r="K302" s="38"/>
    </row>
    <row r="303" spans="1:11" x14ac:dyDescent="0.35">
      <c r="A303" s="1"/>
      <c r="B303" s="51" t="s">
        <v>52</v>
      </c>
      <c r="C303" s="52"/>
      <c r="D303" s="54">
        <v>1.88</v>
      </c>
      <c r="E303" s="53">
        <v>1.88</v>
      </c>
      <c r="F303" s="54"/>
      <c r="G303" s="53"/>
      <c r="H303" s="54"/>
      <c r="I303" s="53"/>
      <c r="J303" s="129"/>
      <c r="K303" s="38"/>
    </row>
    <row r="304" spans="1:11" x14ac:dyDescent="0.35">
      <c r="A304" s="1"/>
      <c r="B304" s="51" t="s">
        <v>67</v>
      </c>
      <c r="C304" s="52"/>
      <c r="D304" s="54">
        <v>18.75</v>
      </c>
      <c r="E304" s="53">
        <v>18.75</v>
      </c>
      <c r="F304" s="54"/>
      <c r="G304" s="53"/>
      <c r="H304" s="54"/>
      <c r="I304" s="53"/>
      <c r="J304" s="129"/>
      <c r="K304" s="38"/>
    </row>
    <row r="305" spans="1:11" x14ac:dyDescent="0.35">
      <c r="A305" s="1"/>
      <c r="B305" s="55" t="s">
        <v>210</v>
      </c>
      <c r="C305" s="52"/>
      <c r="D305" s="54">
        <v>0.2</v>
      </c>
      <c r="E305" s="53">
        <v>0.2</v>
      </c>
      <c r="F305" s="54"/>
      <c r="G305" s="53"/>
      <c r="H305" s="54"/>
      <c r="I305" s="53"/>
      <c r="J305" s="129"/>
      <c r="K305" s="38"/>
    </row>
    <row r="306" spans="1:11" x14ac:dyDescent="0.35">
      <c r="A306" s="1" t="s">
        <v>335</v>
      </c>
      <c r="B306" s="51"/>
      <c r="C306" s="52" t="s">
        <v>298</v>
      </c>
      <c r="D306" s="54"/>
      <c r="E306" s="53"/>
      <c r="F306" s="54">
        <v>0.22</v>
      </c>
      <c r="G306" s="53">
        <v>0.1</v>
      </c>
      <c r="H306" s="54">
        <v>16.809999999999999</v>
      </c>
      <c r="I306" s="53">
        <v>84.84</v>
      </c>
      <c r="J306" s="54">
        <v>43.92</v>
      </c>
      <c r="K306" s="38" t="s">
        <v>355</v>
      </c>
    </row>
    <row r="307" spans="1:11" x14ac:dyDescent="0.35">
      <c r="A307" s="1"/>
      <c r="B307" s="51" t="s">
        <v>354</v>
      </c>
      <c r="C307" s="52"/>
      <c r="D307" s="75">
        <v>18.399999999999999</v>
      </c>
      <c r="E307" s="52">
        <v>18</v>
      </c>
      <c r="F307" s="75"/>
      <c r="G307" s="52"/>
      <c r="H307" s="75"/>
      <c r="I307" s="52"/>
      <c r="J307" s="75"/>
      <c r="K307" s="38"/>
    </row>
    <row r="308" spans="1:11" x14ac:dyDescent="0.35">
      <c r="A308" s="1"/>
      <c r="B308" s="51" t="s">
        <v>62</v>
      </c>
      <c r="C308" s="52"/>
      <c r="D308" s="75">
        <v>6</v>
      </c>
      <c r="E308" s="52">
        <v>6</v>
      </c>
      <c r="F308" s="75"/>
      <c r="G308" s="52"/>
      <c r="H308" s="75"/>
      <c r="I308" s="52"/>
      <c r="J308" s="75"/>
      <c r="K308" s="38"/>
    </row>
    <row r="309" spans="1:11" x14ac:dyDescent="0.35">
      <c r="A309" s="1"/>
      <c r="B309" s="51" t="s">
        <v>67</v>
      </c>
      <c r="C309" s="52"/>
      <c r="D309" s="75">
        <v>180</v>
      </c>
      <c r="E309" s="52">
        <v>180</v>
      </c>
      <c r="F309" s="75"/>
      <c r="G309" s="52"/>
      <c r="H309" s="75"/>
      <c r="I309" s="52"/>
      <c r="J309" s="75"/>
      <c r="K309" s="38"/>
    </row>
    <row r="310" spans="1:11" ht="40.5" customHeight="1" x14ac:dyDescent="0.35">
      <c r="A310" s="1" t="s">
        <v>211</v>
      </c>
      <c r="B310" s="55" t="s">
        <v>56</v>
      </c>
      <c r="C310" s="52">
        <v>20</v>
      </c>
      <c r="D310" s="54">
        <v>20</v>
      </c>
      <c r="E310" s="53">
        <v>20</v>
      </c>
      <c r="F310" s="54">
        <v>0.75</v>
      </c>
      <c r="G310" s="53">
        <v>0.98</v>
      </c>
      <c r="H310" s="54">
        <v>7.44</v>
      </c>
      <c r="I310" s="53">
        <v>41.7</v>
      </c>
      <c r="J310" s="54"/>
      <c r="K310" s="38" t="s">
        <v>193</v>
      </c>
    </row>
    <row r="311" spans="1:11" ht="33" customHeight="1" x14ac:dyDescent="0.35">
      <c r="A311" s="1" t="s">
        <v>187</v>
      </c>
      <c r="B311" s="51"/>
      <c r="C311" s="52">
        <v>30</v>
      </c>
      <c r="D311" s="54">
        <v>30</v>
      </c>
      <c r="E311" s="53">
        <v>30</v>
      </c>
      <c r="F311" s="54">
        <v>2.2822822822822819</v>
      </c>
      <c r="G311" s="53">
        <v>0.24024024024024024</v>
      </c>
      <c r="H311" s="54">
        <v>14.774774774774775</v>
      </c>
      <c r="I311" s="53">
        <v>70.570570570570567</v>
      </c>
      <c r="J311" s="54">
        <v>0</v>
      </c>
      <c r="K311" s="38" t="s">
        <v>192</v>
      </c>
    </row>
    <row r="312" spans="1:11" ht="18" customHeight="1" x14ac:dyDescent="0.35">
      <c r="A312" s="103" t="s">
        <v>54</v>
      </c>
      <c r="B312" s="93"/>
      <c r="C312" s="107">
        <v>100</v>
      </c>
      <c r="D312" s="106">
        <v>100</v>
      </c>
      <c r="E312" s="107">
        <v>100</v>
      </c>
      <c r="F312" s="108">
        <v>0.4</v>
      </c>
      <c r="G312" s="109">
        <v>0.4</v>
      </c>
      <c r="H312" s="108">
        <v>9.8000000000000007</v>
      </c>
      <c r="I312" s="109">
        <v>47</v>
      </c>
      <c r="J312" s="108">
        <v>10</v>
      </c>
      <c r="K312" s="38" t="s">
        <v>144</v>
      </c>
    </row>
    <row r="313" spans="1:11" ht="16" thickBot="1" x14ac:dyDescent="0.4">
      <c r="A313" s="103" t="s">
        <v>481</v>
      </c>
      <c r="B313" s="104"/>
      <c r="C313" s="111"/>
      <c r="D313" s="106"/>
      <c r="E313" s="112"/>
      <c r="F313" s="108"/>
      <c r="G313" s="111"/>
      <c r="H313" s="108"/>
      <c r="I313" s="111"/>
      <c r="J313" s="110"/>
      <c r="K313" s="94" t="s">
        <v>145</v>
      </c>
    </row>
    <row r="314" spans="1:11" s="65" customFormat="1" ht="16" thickBot="1" x14ac:dyDescent="0.4">
      <c r="A314" s="183" t="s">
        <v>39</v>
      </c>
      <c r="B314" s="184"/>
      <c r="C314" s="154">
        <v>556</v>
      </c>
      <c r="D314" s="185"/>
      <c r="E314" s="186"/>
      <c r="F314" s="187">
        <f>F312+F311+F310+F306+F295+F283</f>
        <v>17.508574763177627</v>
      </c>
      <c r="G314" s="187">
        <f t="shared" ref="G314:J314" si="6">G312+G311+G310+G306+G295+G283</f>
        <v>15.59972754198553</v>
      </c>
      <c r="H314" s="187">
        <f t="shared" si="6"/>
        <v>81.867667569907454</v>
      </c>
      <c r="I314" s="187">
        <f t="shared" si="6"/>
        <v>588.94532454435409</v>
      </c>
      <c r="J314" s="187">
        <f t="shared" si="6"/>
        <v>90.26</v>
      </c>
      <c r="K314" s="64"/>
    </row>
    <row r="315" spans="1:11" s="65" customFormat="1" ht="16" thickBot="1" x14ac:dyDescent="0.4">
      <c r="A315" s="58" t="s">
        <v>63</v>
      </c>
      <c r="B315" s="114"/>
      <c r="C315" s="60">
        <f>C231+C235+C281+C314</f>
        <v>1835</v>
      </c>
      <c r="D315" s="60"/>
      <c r="E315" s="60"/>
      <c r="F315" s="63">
        <f>F231+F235+F281+F314</f>
        <v>50.321375374334899</v>
      </c>
      <c r="G315" s="63">
        <f>G231+G235+G281+G314</f>
        <v>48.750471720174495</v>
      </c>
      <c r="H315" s="63">
        <f>H231+H235+H281+H314</f>
        <v>238.08157121802515</v>
      </c>
      <c r="I315" s="63">
        <f>I231+I235+I281+I314</f>
        <v>1677.3556257834261</v>
      </c>
      <c r="J315" s="63">
        <f>J231+J235+J281+J314</f>
        <v>103.81</v>
      </c>
      <c r="K315" s="64"/>
    </row>
    <row r="316" spans="1:11" x14ac:dyDescent="0.35">
      <c r="A316" s="55"/>
      <c r="B316" s="55"/>
      <c r="C316" s="188" t="s">
        <v>153</v>
      </c>
      <c r="D316" s="54"/>
      <c r="E316" s="54"/>
      <c r="F316" s="69"/>
      <c r="G316" s="69"/>
      <c r="H316" s="69"/>
      <c r="I316" s="156"/>
      <c r="J316" s="156"/>
      <c r="K316" s="23"/>
    </row>
    <row r="317" spans="1:11" ht="16" thickBot="1" x14ac:dyDescent="0.4">
      <c r="A317" s="588" t="s">
        <v>89</v>
      </c>
      <c r="B317" s="18"/>
      <c r="C317" s="189"/>
      <c r="D317" s="20"/>
      <c r="I317" s="119"/>
      <c r="J317" s="119"/>
      <c r="K317" s="40"/>
    </row>
    <row r="318" spans="1:11" ht="32.25" customHeight="1" x14ac:dyDescent="0.35">
      <c r="A318" s="22" t="s">
        <v>5</v>
      </c>
      <c r="B318" s="23"/>
      <c r="C318" s="46" t="s">
        <v>6</v>
      </c>
      <c r="D318" s="120" t="s">
        <v>7</v>
      </c>
      <c r="E318" s="26" t="s">
        <v>7</v>
      </c>
      <c r="F318" s="25" t="s">
        <v>8</v>
      </c>
      <c r="G318" s="102"/>
      <c r="H318" s="120"/>
      <c r="I318" s="25" t="s">
        <v>9</v>
      </c>
      <c r="J318" s="25" t="s">
        <v>10</v>
      </c>
      <c r="K318" s="121" t="s">
        <v>65</v>
      </c>
    </row>
    <row r="319" spans="1:11" ht="23.25" customHeight="1" thickBot="1" x14ac:dyDescent="0.4">
      <c r="A319" s="29" t="s">
        <v>12</v>
      </c>
      <c r="B319" s="30"/>
      <c r="C319" s="124" t="s">
        <v>13</v>
      </c>
      <c r="D319" s="125" t="s">
        <v>14</v>
      </c>
      <c r="E319" s="33" t="s">
        <v>14</v>
      </c>
      <c r="F319" s="34"/>
      <c r="G319" s="35"/>
      <c r="H319" s="35"/>
      <c r="I319" s="32" t="s">
        <v>15</v>
      </c>
      <c r="J319" s="32"/>
      <c r="K319" s="127" t="s">
        <v>66</v>
      </c>
    </row>
    <row r="320" spans="1:11" ht="16" thickBot="1" x14ac:dyDescent="0.4">
      <c r="A320" s="39"/>
      <c r="B320" s="40"/>
      <c r="C320" s="128"/>
      <c r="D320" s="42" t="s">
        <v>16</v>
      </c>
      <c r="E320" s="42" t="s">
        <v>17</v>
      </c>
      <c r="F320" s="42" t="s">
        <v>18</v>
      </c>
      <c r="G320" s="42" t="s">
        <v>19</v>
      </c>
      <c r="H320" s="190" t="s">
        <v>20</v>
      </c>
      <c r="I320" s="43" t="s">
        <v>21</v>
      </c>
      <c r="J320" s="43" t="s">
        <v>22</v>
      </c>
      <c r="K320" s="94"/>
    </row>
    <row r="321" spans="1:11" x14ac:dyDescent="0.35">
      <c r="A321" s="1"/>
      <c r="B321" s="45" t="s">
        <v>23</v>
      </c>
      <c r="C321" s="46"/>
      <c r="D321" s="54"/>
      <c r="E321" s="48"/>
      <c r="F321" s="118"/>
      <c r="G321" s="48"/>
      <c r="H321" s="118"/>
      <c r="I321" s="48"/>
      <c r="J321" s="118"/>
      <c r="K321" s="38"/>
    </row>
    <row r="322" spans="1:11" ht="31" x14ac:dyDescent="0.35">
      <c r="A322" s="1" t="s">
        <v>296</v>
      </c>
      <c r="B322" s="51"/>
      <c r="C322" s="52" t="s">
        <v>334</v>
      </c>
      <c r="D322" s="54"/>
      <c r="E322" s="53"/>
      <c r="F322" s="54">
        <v>5.43</v>
      </c>
      <c r="G322" s="53">
        <v>5.47</v>
      </c>
      <c r="H322" s="54">
        <v>31.83</v>
      </c>
      <c r="I322" s="53">
        <v>221.33</v>
      </c>
      <c r="J322" s="54">
        <v>0.86</v>
      </c>
      <c r="K322" s="38" t="s">
        <v>107</v>
      </c>
    </row>
    <row r="323" spans="1:11" x14ac:dyDescent="0.35">
      <c r="A323" s="1"/>
      <c r="B323" s="104" t="s">
        <v>90</v>
      </c>
      <c r="C323" s="52"/>
      <c r="D323" s="54">
        <v>22.5</v>
      </c>
      <c r="E323" s="53">
        <v>22.5</v>
      </c>
      <c r="F323" s="54"/>
      <c r="G323" s="53"/>
      <c r="H323" s="54"/>
      <c r="I323" s="53"/>
      <c r="J323" s="54"/>
      <c r="K323" s="38"/>
    </row>
    <row r="324" spans="1:11" x14ac:dyDescent="0.35">
      <c r="A324" s="1"/>
      <c r="B324" s="51" t="s">
        <v>27</v>
      </c>
      <c r="C324" s="52"/>
      <c r="D324" s="54">
        <v>158</v>
      </c>
      <c r="E324" s="53">
        <v>158</v>
      </c>
      <c r="F324" s="54"/>
      <c r="G324" s="53"/>
      <c r="H324" s="54"/>
      <c r="I324" s="53"/>
      <c r="J324" s="54"/>
      <c r="K324" s="38"/>
    </row>
    <row r="325" spans="1:11" x14ac:dyDescent="0.35">
      <c r="A325" s="1"/>
      <c r="B325" s="51" t="s">
        <v>29</v>
      </c>
      <c r="C325" s="52"/>
      <c r="D325" s="54">
        <v>2.5</v>
      </c>
      <c r="E325" s="53">
        <v>2.5</v>
      </c>
      <c r="F325" s="54"/>
      <c r="G325" s="53"/>
      <c r="H325" s="54"/>
      <c r="I325" s="53"/>
      <c r="J325" s="54"/>
      <c r="K325" s="38"/>
    </row>
    <row r="326" spans="1:11" x14ac:dyDescent="0.35">
      <c r="A326" s="1"/>
      <c r="B326" s="51" t="s">
        <v>210</v>
      </c>
      <c r="C326" s="52"/>
      <c r="D326" s="54">
        <v>0.5</v>
      </c>
      <c r="E326" s="53">
        <v>0.5</v>
      </c>
      <c r="F326" s="54"/>
      <c r="G326" s="53"/>
      <c r="H326" s="54"/>
      <c r="I326" s="53"/>
      <c r="J326" s="54"/>
      <c r="K326" s="38"/>
    </row>
    <row r="327" spans="1:11" x14ac:dyDescent="0.35">
      <c r="A327" s="1"/>
      <c r="B327" s="55" t="s">
        <v>31</v>
      </c>
      <c r="C327" s="52"/>
      <c r="D327" s="54">
        <v>5</v>
      </c>
      <c r="E327" s="53">
        <v>5</v>
      </c>
      <c r="F327" s="54"/>
      <c r="G327" s="53"/>
      <c r="H327" s="54"/>
      <c r="I327" s="53"/>
      <c r="J327" s="54"/>
      <c r="K327" s="38"/>
    </row>
    <row r="328" spans="1:11" x14ac:dyDescent="0.35">
      <c r="A328" s="1" t="s">
        <v>32</v>
      </c>
      <c r="B328" s="51"/>
      <c r="C328" s="52" t="s">
        <v>298</v>
      </c>
      <c r="D328" s="129"/>
      <c r="E328" s="49"/>
      <c r="F328" s="54">
        <v>2.8522522522522524</v>
      </c>
      <c r="G328" s="53">
        <v>2.4126126126126128</v>
      </c>
      <c r="H328" s="54">
        <v>5.9868026394721046</v>
      </c>
      <c r="I328" s="53">
        <v>42.673951696147256</v>
      </c>
      <c r="J328" s="54">
        <v>1.17</v>
      </c>
      <c r="K328" s="38" t="s">
        <v>442</v>
      </c>
    </row>
    <row r="329" spans="1:11" x14ac:dyDescent="0.35">
      <c r="A329" s="1"/>
      <c r="B329" s="51" t="s">
        <v>34</v>
      </c>
      <c r="C329" s="52"/>
      <c r="D329" s="54">
        <v>2.5</v>
      </c>
      <c r="E329" s="53">
        <v>2.5</v>
      </c>
      <c r="F329" s="54"/>
      <c r="G329" s="53"/>
      <c r="H329" s="54"/>
      <c r="I329" s="53"/>
      <c r="J329" s="54"/>
      <c r="K329" s="38"/>
    </row>
    <row r="330" spans="1:11" x14ac:dyDescent="0.35">
      <c r="A330" s="1"/>
      <c r="B330" s="51" t="s">
        <v>29</v>
      </c>
      <c r="C330" s="52"/>
      <c r="D330" s="54">
        <v>6</v>
      </c>
      <c r="E330" s="53">
        <v>6</v>
      </c>
      <c r="F330" s="54"/>
      <c r="G330" s="53"/>
      <c r="H330" s="54"/>
      <c r="I330" s="53"/>
      <c r="J330" s="54"/>
      <c r="K330" s="38"/>
    </row>
    <row r="331" spans="1:11" x14ac:dyDescent="0.35">
      <c r="A331" s="57"/>
      <c r="B331" s="51" t="s">
        <v>27</v>
      </c>
      <c r="C331" s="52"/>
      <c r="D331" s="54">
        <v>90</v>
      </c>
      <c r="E331" s="53">
        <v>90</v>
      </c>
      <c r="F331" s="54"/>
      <c r="G331" s="53"/>
      <c r="H331" s="54"/>
      <c r="I331" s="53"/>
      <c r="J331" s="54"/>
      <c r="K331" s="38"/>
    </row>
    <row r="332" spans="1:11" x14ac:dyDescent="0.35">
      <c r="A332" s="57"/>
      <c r="B332" s="51" t="s">
        <v>28</v>
      </c>
      <c r="C332" s="52"/>
      <c r="D332" s="54">
        <v>108</v>
      </c>
      <c r="E332" s="53">
        <v>108</v>
      </c>
      <c r="F332" s="54"/>
      <c r="G332" s="53"/>
      <c r="H332" s="54"/>
      <c r="I332" s="53"/>
      <c r="J332" s="54"/>
      <c r="K332" s="38"/>
    </row>
    <row r="333" spans="1:11" x14ac:dyDescent="0.35">
      <c r="A333" s="1" t="s">
        <v>197</v>
      </c>
      <c r="B333" s="51"/>
      <c r="C333" s="76" t="s">
        <v>36</v>
      </c>
      <c r="D333" s="129"/>
      <c r="E333" s="49"/>
      <c r="F333" s="54">
        <v>2.2922522522522524</v>
      </c>
      <c r="G333" s="53">
        <v>4.5008708708708705</v>
      </c>
      <c r="H333" s="54">
        <v>15.505435435435436</v>
      </c>
      <c r="I333" s="53">
        <v>111.67867867867868</v>
      </c>
      <c r="J333" s="53"/>
      <c r="K333" s="38" t="s">
        <v>449</v>
      </c>
    </row>
    <row r="334" spans="1:11" x14ac:dyDescent="0.35">
      <c r="A334" s="1"/>
      <c r="B334" s="51" t="s">
        <v>38</v>
      </c>
      <c r="C334" s="52"/>
      <c r="D334" s="54">
        <v>30</v>
      </c>
      <c r="E334" s="53">
        <v>30</v>
      </c>
      <c r="F334" s="54"/>
      <c r="G334" s="53"/>
      <c r="H334" s="54"/>
      <c r="I334" s="53"/>
      <c r="J334" s="53"/>
      <c r="K334" s="38"/>
    </row>
    <row r="335" spans="1:11" ht="16" thickBot="1" x14ac:dyDescent="0.4">
      <c r="A335" s="1"/>
      <c r="B335" s="51" t="s">
        <v>31</v>
      </c>
      <c r="C335" s="52"/>
      <c r="D335" s="54">
        <v>5</v>
      </c>
      <c r="E335" s="53">
        <v>5</v>
      </c>
      <c r="F335" s="54" t="s">
        <v>3</v>
      </c>
      <c r="G335" s="53"/>
      <c r="H335" s="72"/>
      <c r="I335" s="53"/>
      <c r="J335" s="72"/>
      <c r="K335" s="38"/>
    </row>
    <row r="336" spans="1:11" s="65" customFormat="1" ht="16" thickBot="1" x14ac:dyDescent="0.4">
      <c r="A336" s="58" t="s">
        <v>39</v>
      </c>
      <c r="B336" s="59"/>
      <c r="C336" s="60">
        <v>406</v>
      </c>
      <c r="D336" s="61"/>
      <c r="E336" s="62"/>
      <c r="F336" s="63">
        <f>F333+F328+F322</f>
        <v>10.574504504504505</v>
      </c>
      <c r="G336" s="63">
        <f t="shared" ref="G336:J336" si="7">G333+G328+G322</f>
        <v>12.383483483483484</v>
      </c>
      <c r="H336" s="63">
        <f t="shared" si="7"/>
        <v>53.322238074907538</v>
      </c>
      <c r="I336" s="63">
        <f t="shared" si="7"/>
        <v>375.68263037482598</v>
      </c>
      <c r="J336" s="63">
        <f t="shared" si="7"/>
        <v>2.0299999999999998</v>
      </c>
      <c r="K336" s="64"/>
    </row>
    <row r="337" spans="1:11" x14ac:dyDescent="0.35">
      <c r="A337" s="1"/>
      <c r="B337" s="55" t="s">
        <v>40</v>
      </c>
      <c r="C337" s="52"/>
      <c r="D337" s="47"/>
      <c r="E337" s="53"/>
      <c r="F337" s="53"/>
      <c r="G337" s="72"/>
      <c r="H337" s="54"/>
      <c r="I337" s="53"/>
      <c r="J337" s="54"/>
      <c r="K337" s="28"/>
    </row>
    <row r="338" spans="1:11" x14ac:dyDescent="0.35">
      <c r="A338" s="1" t="s">
        <v>158</v>
      </c>
      <c r="B338" s="51"/>
      <c r="C338" s="52">
        <v>180</v>
      </c>
      <c r="D338" s="54"/>
      <c r="E338" s="53"/>
      <c r="F338" s="191">
        <v>2.6659999999999999</v>
      </c>
      <c r="G338" s="192">
        <v>2.98</v>
      </c>
      <c r="H338" s="191">
        <v>12.55</v>
      </c>
      <c r="I338" s="192">
        <v>88.91</v>
      </c>
      <c r="J338" s="168">
        <v>1.44</v>
      </c>
      <c r="K338" s="38" t="s">
        <v>141</v>
      </c>
    </row>
    <row r="339" spans="1:11" ht="31.5" thickBot="1" x14ac:dyDescent="0.4">
      <c r="A339" s="1" t="s">
        <v>316</v>
      </c>
      <c r="B339" s="1" t="s">
        <v>165</v>
      </c>
      <c r="C339" s="52"/>
      <c r="D339" s="54">
        <v>185</v>
      </c>
      <c r="E339" s="53">
        <v>180</v>
      </c>
      <c r="F339" s="54"/>
      <c r="G339" s="53"/>
      <c r="H339" s="54"/>
      <c r="I339" s="53"/>
      <c r="J339" s="54"/>
      <c r="K339" s="38"/>
    </row>
    <row r="340" spans="1:11" s="65" customFormat="1" ht="16" thickBot="1" x14ac:dyDescent="0.4">
      <c r="A340" s="58" t="s">
        <v>39</v>
      </c>
      <c r="B340" s="59"/>
      <c r="C340" s="60">
        <v>180</v>
      </c>
      <c r="D340" s="61"/>
      <c r="E340" s="66"/>
      <c r="F340" s="193">
        <f>F338</f>
        <v>2.6659999999999999</v>
      </c>
      <c r="G340" s="63">
        <f>G338</f>
        <v>2.98</v>
      </c>
      <c r="H340" s="193">
        <f>H338</f>
        <v>12.55</v>
      </c>
      <c r="I340" s="63">
        <f>I338</f>
        <v>88.91</v>
      </c>
      <c r="J340" s="193">
        <f>J338</f>
        <v>1.44</v>
      </c>
      <c r="K340" s="64"/>
    </row>
    <row r="341" spans="1:11" x14ac:dyDescent="0.35">
      <c r="A341" s="194"/>
      <c r="B341" s="45" t="s">
        <v>41</v>
      </c>
      <c r="C341" s="46"/>
      <c r="D341" s="102"/>
      <c r="E341" s="48"/>
      <c r="F341" s="156"/>
      <c r="G341" s="70"/>
      <c r="H341" s="156"/>
      <c r="I341" s="70"/>
      <c r="J341" s="69"/>
      <c r="K341" s="28"/>
    </row>
    <row r="342" spans="1:11" x14ac:dyDescent="0.35">
      <c r="A342" s="67" t="s">
        <v>457</v>
      </c>
      <c r="B342" s="51"/>
      <c r="C342" s="52">
        <v>50</v>
      </c>
      <c r="D342" s="54"/>
      <c r="E342" s="53"/>
      <c r="F342" s="164">
        <v>1.43</v>
      </c>
      <c r="G342" s="165">
        <v>3.08</v>
      </c>
      <c r="H342" s="166">
        <v>4.0199999999999996</v>
      </c>
      <c r="I342" s="167">
        <v>49.65</v>
      </c>
      <c r="J342" s="168">
        <v>4.6500000000000004</v>
      </c>
      <c r="K342" s="169" t="s">
        <v>458</v>
      </c>
    </row>
    <row r="343" spans="1:11" x14ac:dyDescent="0.35">
      <c r="A343" s="1"/>
      <c r="B343" s="51" t="s">
        <v>459</v>
      </c>
      <c r="C343" s="52"/>
      <c r="D343" s="54">
        <v>77.66</v>
      </c>
      <c r="E343" s="53">
        <v>46.5</v>
      </c>
      <c r="F343" s="170"/>
      <c r="G343" s="165"/>
      <c r="H343" s="171"/>
      <c r="I343" s="172"/>
      <c r="J343" s="54"/>
      <c r="K343" s="53"/>
    </row>
    <row r="344" spans="1:11" x14ac:dyDescent="0.35">
      <c r="A344" s="1"/>
      <c r="B344" s="51" t="s">
        <v>62</v>
      </c>
      <c r="C344" s="52"/>
      <c r="D344" s="54">
        <v>1</v>
      </c>
      <c r="E344" s="53">
        <v>1</v>
      </c>
      <c r="F344" s="170"/>
      <c r="G344" s="165"/>
      <c r="H344" s="171"/>
      <c r="I344" s="172"/>
      <c r="J344" s="54"/>
      <c r="K344" s="53"/>
    </row>
    <row r="345" spans="1:11" x14ac:dyDescent="0.35">
      <c r="A345" s="1"/>
      <c r="B345" s="51" t="s">
        <v>133</v>
      </c>
      <c r="C345" s="52"/>
      <c r="D345" s="54">
        <v>3</v>
      </c>
      <c r="E345" s="53">
        <v>3</v>
      </c>
      <c r="F345" s="170"/>
      <c r="G345" s="165"/>
      <c r="H345" s="171"/>
      <c r="I345" s="172"/>
      <c r="J345" s="54"/>
      <c r="K345" s="53"/>
    </row>
    <row r="346" spans="1:11" ht="31" x14ac:dyDescent="0.35">
      <c r="A346" s="195" t="s">
        <v>395</v>
      </c>
      <c r="B346" s="51"/>
      <c r="C346" s="76" t="s">
        <v>394</v>
      </c>
      <c r="D346" s="134"/>
      <c r="E346" s="135"/>
      <c r="F346" s="69">
        <v>6.2928000000000006</v>
      </c>
      <c r="G346" s="196">
        <v>5.6504000000000003</v>
      </c>
      <c r="H346" s="69">
        <v>11.939200000000001</v>
      </c>
      <c r="I346" s="196">
        <v>132.94</v>
      </c>
      <c r="J346" s="69">
        <v>4.43</v>
      </c>
      <c r="K346" s="38" t="s">
        <v>177</v>
      </c>
    </row>
    <row r="347" spans="1:11" x14ac:dyDescent="0.35">
      <c r="A347" s="1"/>
      <c r="B347" s="51" t="s">
        <v>46</v>
      </c>
      <c r="C347" s="76"/>
      <c r="D347" s="75">
        <v>53.2</v>
      </c>
      <c r="E347" s="52">
        <v>40</v>
      </c>
      <c r="F347" s="54"/>
      <c r="G347" s="53"/>
      <c r="H347" s="54"/>
      <c r="I347" s="53"/>
      <c r="J347" s="129"/>
      <c r="K347" s="38"/>
    </row>
    <row r="348" spans="1:11" x14ac:dyDescent="0.35">
      <c r="A348" s="1"/>
      <c r="B348" s="51" t="s">
        <v>86</v>
      </c>
      <c r="C348" s="76"/>
      <c r="D348" s="75">
        <v>16.2</v>
      </c>
      <c r="E348" s="52">
        <v>16</v>
      </c>
      <c r="F348" s="54"/>
      <c r="G348" s="53"/>
      <c r="H348" s="54"/>
      <c r="I348" s="53"/>
      <c r="J348" s="129"/>
      <c r="K348" s="38"/>
    </row>
    <row r="349" spans="1:11" x14ac:dyDescent="0.35">
      <c r="A349" s="1"/>
      <c r="B349" s="51" t="s">
        <v>47</v>
      </c>
      <c r="C349" s="76"/>
      <c r="D349" s="75">
        <v>12.8</v>
      </c>
      <c r="E349" s="53">
        <v>10</v>
      </c>
      <c r="F349" s="54"/>
      <c r="G349" s="53"/>
      <c r="H349" s="54"/>
      <c r="I349" s="53"/>
      <c r="J349" s="129"/>
      <c r="K349" s="38"/>
    </row>
    <row r="350" spans="1:11" x14ac:dyDescent="0.35">
      <c r="A350" s="1"/>
      <c r="B350" s="51" t="s">
        <v>42</v>
      </c>
      <c r="C350" s="76"/>
      <c r="D350" s="75">
        <v>9.6</v>
      </c>
      <c r="E350" s="53">
        <v>8</v>
      </c>
      <c r="F350" s="54"/>
      <c r="G350" s="53"/>
      <c r="H350" s="54"/>
      <c r="I350" s="53"/>
      <c r="J350" s="129"/>
      <c r="K350" s="38"/>
    </row>
    <row r="351" spans="1:11" x14ac:dyDescent="0.35">
      <c r="A351" s="1"/>
      <c r="B351" s="51" t="s">
        <v>48</v>
      </c>
      <c r="C351" s="76"/>
      <c r="D351" s="75">
        <v>4</v>
      </c>
      <c r="E351" s="52">
        <v>4</v>
      </c>
      <c r="F351" s="54"/>
      <c r="G351" s="53"/>
      <c r="H351" s="54"/>
      <c r="I351" s="53"/>
      <c r="J351" s="129"/>
      <c r="K351" s="38"/>
    </row>
    <row r="352" spans="1:11" x14ac:dyDescent="0.35">
      <c r="A352" s="1"/>
      <c r="B352" s="55" t="s">
        <v>210</v>
      </c>
      <c r="C352" s="76"/>
      <c r="D352" s="75">
        <v>0.7</v>
      </c>
      <c r="E352" s="52">
        <v>0.7</v>
      </c>
      <c r="F352" s="54"/>
      <c r="G352" s="53"/>
      <c r="H352" s="54"/>
      <c r="I352" s="53"/>
      <c r="J352" s="129"/>
      <c r="K352" s="38"/>
    </row>
    <row r="353" spans="1:11" x14ac:dyDescent="0.35">
      <c r="A353" s="1"/>
      <c r="B353" s="51" t="s">
        <v>139</v>
      </c>
      <c r="C353" s="76"/>
      <c r="D353" s="75">
        <v>140</v>
      </c>
      <c r="E353" s="52">
        <v>140</v>
      </c>
      <c r="F353" s="54"/>
      <c r="G353" s="53"/>
      <c r="H353" s="54"/>
      <c r="I353" s="53"/>
      <c r="J353" s="129"/>
      <c r="K353" s="38"/>
    </row>
    <row r="354" spans="1:11" x14ac:dyDescent="0.35">
      <c r="A354" s="1"/>
      <c r="B354" s="51" t="s">
        <v>396</v>
      </c>
      <c r="C354" s="76"/>
      <c r="D354" s="75">
        <v>11.97</v>
      </c>
      <c r="E354" s="52">
        <v>11.4</v>
      </c>
      <c r="F354" s="54"/>
      <c r="G354" s="53"/>
      <c r="H354" s="54"/>
      <c r="I354" s="53"/>
      <c r="J354" s="129"/>
      <c r="K354" s="38"/>
    </row>
    <row r="355" spans="1:11" x14ac:dyDescent="0.35">
      <c r="A355" s="1"/>
      <c r="B355" s="51" t="s">
        <v>374</v>
      </c>
      <c r="C355" s="76"/>
      <c r="D355" s="75">
        <v>11.97</v>
      </c>
      <c r="E355" s="52">
        <v>11.4</v>
      </c>
      <c r="F355" s="54"/>
      <c r="G355" s="53"/>
      <c r="H355" s="54"/>
      <c r="I355" s="53"/>
      <c r="J355" s="129"/>
      <c r="K355" s="38"/>
    </row>
    <row r="356" spans="1:11" x14ac:dyDescent="0.35">
      <c r="A356" s="1"/>
      <c r="B356" s="51" t="s">
        <v>42</v>
      </c>
      <c r="C356" s="76"/>
      <c r="D356" s="75">
        <v>1.19</v>
      </c>
      <c r="E356" s="52">
        <v>1</v>
      </c>
      <c r="F356" s="54"/>
      <c r="G356" s="53"/>
      <c r="H356" s="54"/>
      <c r="I356" s="53"/>
      <c r="J356" s="129"/>
      <c r="K356" s="38"/>
    </row>
    <row r="357" spans="1:11" x14ac:dyDescent="0.35">
      <c r="A357" s="1"/>
      <c r="B357" s="51" t="s">
        <v>397</v>
      </c>
      <c r="C357" s="76"/>
      <c r="D357" s="75">
        <v>0.96</v>
      </c>
      <c r="E357" s="52">
        <v>0.8</v>
      </c>
      <c r="F357" s="54"/>
      <c r="G357" s="53"/>
      <c r="H357" s="54"/>
      <c r="I357" s="53"/>
      <c r="J357" s="129"/>
      <c r="K357" s="38"/>
    </row>
    <row r="358" spans="1:11" x14ac:dyDescent="0.35">
      <c r="A358" s="1"/>
      <c r="B358" s="51" t="s">
        <v>183</v>
      </c>
      <c r="C358" s="76"/>
      <c r="D358" s="75">
        <v>1</v>
      </c>
      <c r="E358" s="52">
        <v>1</v>
      </c>
      <c r="F358" s="54"/>
      <c r="G358" s="53"/>
      <c r="H358" s="54"/>
      <c r="I358" s="53"/>
      <c r="J358" s="129"/>
      <c r="K358" s="38"/>
    </row>
    <row r="359" spans="1:11" x14ac:dyDescent="0.35">
      <c r="A359" s="1"/>
      <c r="B359" s="51" t="s">
        <v>257</v>
      </c>
      <c r="C359" s="76"/>
      <c r="D359" s="75">
        <v>0.1</v>
      </c>
      <c r="E359" s="52">
        <v>0.1</v>
      </c>
      <c r="F359" s="54"/>
      <c r="G359" s="53"/>
      <c r="H359" s="54"/>
      <c r="I359" s="53"/>
      <c r="J359" s="129"/>
      <c r="K359" s="38"/>
    </row>
    <row r="360" spans="1:11" x14ac:dyDescent="0.35">
      <c r="A360" s="1"/>
      <c r="B360" s="51" t="s">
        <v>50</v>
      </c>
      <c r="C360" s="76"/>
      <c r="D360" s="75"/>
      <c r="E360" s="52">
        <v>14.3</v>
      </c>
      <c r="F360" s="54"/>
      <c r="G360" s="53"/>
      <c r="H360" s="54"/>
      <c r="I360" s="53"/>
      <c r="J360" s="129"/>
      <c r="K360" s="38"/>
    </row>
    <row r="361" spans="1:11" ht="28" x14ac:dyDescent="0.35">
      <c r="A361" s="78" t="s">
        <v>409</v>
      </c>
      <c r="B361" s="51"/>
      <c r="C361" s="71">
        <v>70</v>
      </c>
      <c r="D361" s="52"/>
      <c r="E361" s="75"/>
      <c r="F361" s="79">
        <v>11.793563942557704</v>
      </c>
      <c r="G361" s="80">
        <v>13.085839473578943</v>
      </c>
      <c r="H361" s="80">
        <v>11.514197807912318</v>
      </c>
      <c r="I361" s="80">
        <v>211.06251030041201</v>
      </c>
      <c r="J361" s="47">
        <v>0.84</v>
      </c>
      <c r="K361" s="81" t="s">
        <v>410</v>
      </c>
    </row>
    <row r="362" spans="1:11" x14ac:dyDescent="0.35">
      <c r="A362" s="1"/>
      <c r="B362" s="82" t="s">
        <v>392</v>
      </c>
      <c r="C362" s="71"/>
      <c r="D362" s="53">
        <v>51.16</v>
      </c>
      <c r="E362" s="75">
        <v>49</v>
      </c>
      <c r="F362" s="83"/>
      <c r="G362" s="84"/>
      <c r="H362" s="84"/>
      <c r="I362" s="85"/>
      <c r="J362" s="71"/>
      <c r="K362" s="38"/>
    </row>
    <row r="363" spans="1:11" x14ac:dyDescent="0.35">
      <c r="A363" s="1"/>
      <c r="B363" s="82" t="s">
        <v>374</v>
      </c>
      <c r="C363" s="71"/>
      <c r="D363" s="52">
        <v>51.16</v>
      </c>
      <c r="E363" s="75">
        <v>49</v>
      </c>
      <c r="F363" s="83"/>
      <c r="G363" s="84"/>
      <c r="H363" s="84"/>
      <c r="I363" s="86"/>
      <c r="J363" s="83"/>
      <c r="K363" s="38"/>
    </row>
    <row r="364" spans="1:11" x14ac:dyDescent="0.35">
      <c r="A364" s="1"/>
      <c r="B364" s="82" t="s">
        <v>42</v>
      </c>
      <c r="C364" s="71"/>
      <c r="D364" s="52">
        <v>15.1</v>
      </c>
      <c r="E364" s="75">
        <v>12.6</v>
      </c>
      <c r="F364" s="83"/>
      <c r="G364" s="84"/>
      <c r="H364" s="84"/>
      <c r="I364" s="75"/>
      <c r="J364" s="71"/>
      <c r="K364" s="38"/>
    </row>
    <row r="365" spans="1:11" x14ac:dyDescent="0.35">
      <c r="A365" s="1"/>
      <c r="B365" s="87" t="s">
        <v>133</v>
      </c>
      <c r="C365" s="71"/>
      <c r="D365" s="52">
        <v>1.5</v>
      </c>
      <c r="E365" s="75">
        <v>1.5</v>
      </c>
      <c r="F365" s="83"/>
      <c r="G365" s="84"/>
      <c r="H365" s="84"/>
      <c r="I365" s="75"/>
      <c r="J365" s="71"/>
      <c r="K365" s="38"/>
    </row>
    <row r="366" spans="1:11" x14ac:dyDescent="0.35">
      <c r="A366" s="1"/>
      <c r="B366" s="82" t="s">
        <v>187</v>
      </c>
      <c r="C366" s="71"/>
      <c r="D366" s="52">
        <v>11</v>
      </c>
      <c r="E366" s="75">
        <v>11</v>
      </c>
      <c r="F366" s="83"/>
      <c r="G366" s="84"/>
      <c r="H366" s="84"/>
      <c r="I366" s="75"/>
      <c r="J366" s="71"/>
      <c r="K366" s="38"/>
    </row>
    <row r="367" spans="1:11" ht="17.25" customHeight="1" x14ac:dyDescent="0.35">
      <c r="A367" s="1"/>
      <c r="B367" s="82" t="s">
        <v>139</v>
      </c>
      <c r="C367" s="71"/>
      <c r="D367" s="53">
        <v>14</v>
      </c>
      <c r="E367" s="54">
        <v>14</v>
      </c>
      <c r="F367" s="83"/>
      <c r="G367" s="84"/>
      <c r="H367" s="84"/>
      <c r="I367" s="75"/>
      <c r="J367" s="71"/>
      <c r="K367" s="38"/>
    </row>
    <row r="368" spans="1:11" x14ac:dyDescent="0.35">
      <c r="A368" s="1"/>
      <c r="B368" s="82" t="s">
        <v>91</v>
      </c>
      <c r="C368" s="71"/>
      <c r="D368" s="52">
        <v>7</v>
      </c>
      <c r="E368" s="75">
        <v>7</v>
      </c>
      <c r="F368" s="83"/>
      <c r="G368" s="84"/>
      <c r="H368" s="84"/>
      <c r="I368" s="75"/>
      <c r="J368" s="71"/>
      <c r="K368" s="38"/>
    </row>
    <row r="369" spans="1:11" x14ac:dyDescent="0.35">
      <c r="A369" s="1"/>
      <c r="B369" s="82" t="s">
        <v>210</v>
      </c>
      <c r="C369" s="71"/>
      <c r="D369" s="52">
        <v>0.7</v>
      </c>
      <c r="E369" s="75">
        <v>0.7</v>
      </c>
      <c r="F369" s="83"/>
      <c r="G369" s="84"/>
      <c r="H369" s="84"/>
      <c r="I369" s="75"/>
      <c r="J369" s="71"/>
      <c r="K369" s="38"/>
    </row>
    <row r="370" spans="1:11" x14ac:dyDescent="0.35">
      <c r="A370" s="1"/>
      <c r="B370" s="82" t="s">
        <v>50</v>
      </c>
      <c r="C370" s="71"/>
      <c r="D370" s="52"/>
      <c r="E370" s="75">
        <v>84</v>
      </c>
      <c r="F370" s="83"/>
      <c r="G370" s="84"/>
      <c r="H370" s="84"/>
      <c r="I370" s="75"/>
      <c r="J370" s="71"/>
      <c r="K370" s="38"/>
    </row>
    <row r="371" spans="1:11" x14ac:dyDescent="0.35">
      <c r="A371" s="1"/>
      <c r="B371" s="82" t="s">
        <v>133</v>
      </c>
      <c r="C371" s="71"/>
      <c r="D371" s="52">
        <v>0.8</v>
      </c>
      <c r="E371" s="75">
        <v>0.8</v>
      </c>
      <c r="F371" s="83"/>
      <c r="G371" s="84"/>
      <c r="H371" s="84"/>
      <c r="I371" s="75"/>
      <c r="J371" s="71"/>
      <c r="K371" s="38"/>
    </row>
    <row r="372" spans="1:11" x14ac:dyDescent="0.35">
      <c r="A372" s="1" t="s">
        <v>375</v>
      </c>
      <c r="B372" s="51"/>
      <c r="C372" s="76">
        <v>130</v>
      </c>
      <c r="D372" s="75"/>
      <c r="E372" s="52"/>
      <c r="F372" s="54">
        <v>2.6519999999999997</v>
      </c>
      <c r="G372" s="53">
        <v>4.7839999999999998</v>
      </c>
      <c r="H372" s="54">
        <v>10.256999999999998</v>
      </c>
      <c r="I372" s="53">
        <v>100.1</v>
      </c>
      <c r="J372" s="129">
        <v>22.203999999999994</v>
      </c>
      <c r="K372" s="38" t="s">
        <v>347</v>
      </c>
    </row>
    <row r="373" spans="1:11" x14ac:dyDescent="0.35">
      <c r="A373" s="1"/>
      <c r="B373" s="51" t="s">
        <v>209</v>
      </c>
      <c r="C373" s="76"/>
      <c r="D373" s="75">
        <v>186.3</v>
      </c>
      <c r="E373" s="52">
        <v>149</v>
      </c>
      <c r="F373" s="54"/>
      <c r="G373" s="53"/>
      <c r="H373" s="54"/>
      <c r="I373" s="53"/>
      <c r="J373" s="129"/>
      <c r="K373" s="38"/>
    </row>
    <row r="374" spans="1:11" x14ac:dyDescent="0.35">
      <c r="A374" s="1"/>
      <c r="B374" s="51" t="s">
        <v>133</v>
      </c>
      <c r="C374" s="76"/>
      <c r="D374" s="75">
        <v>4.55</v>
      </c>
      <c r="E374" s="52">
        <v>4.55</v>
      </c>
      <c r="F374" s="54"/>
      <c r="G374" s="53"/>
      <c r="H374" s="54"/>
      <c r="I374" s="53"/>
      <c r="J374" s="129"/>
      <c r="K374" s="38"/>
    </row>
    <row r="375" spans="1:11" x14ac:dyDescent="0.35">
      <c r="A375" s="1"/>
      <c r="B375" s="51" t="s">
        <v>85</v>
      </c>
      <c r="C375" s="76"/>
      <c r="D375" s="75">
        <v>3.25</v>
      </c>
      <c r="E375" s="52">
        <v>2.6</v>
      </c>
      <c r="F375" s="54"/>
      <c r="G375" s="53"/>
      <c r="H375" s="54"/>
      <c r="I375" s="53"/>
      <c r="J375" s="129"/>
      <c r="K375" s="38"/>
    </row>
    <row r="376" spans="1:11" x14ac:dyDescent="0.35">
      <c r="A376" s="1"/>
      <c r="B376" s="51" t="s">
        <v>109</v>
      </c>
      <c r="C376" s="76"/>
      <c r="D376" s="75">
        <v>6.19</v>
      </c>
      <c r="E376" s="52">
        <v>5.2</v>
      </c>
      <c r="F376" s="54"/>
      <c r="G376" s="53"/>
      <c r="H376" s="54"/>
      <c r="I376" s="53"/>
      <c r="J376" s="129"/>
      <c r="K376" s="38"/>
    </row>
    <row r="377" spans="1:11" x14ac:dyDescent="0.35">
      <c r="A377" s="1"/>
      <c r="B377" s="51" t="s">
        <v>146</v>
      </c>
      <c r="C377" s="76"/>
      <c r="D377" s="75">
        <v>3.12</v>
      </c>
      <c r="E377" s="52">
        <v>3.12</v>
      </c>
      <c r="F377" s="54"/>
      <c r="G377" s="53"/>
      <c r="H377" s="54"/>
      <c r="I377" s="53"/>
      <c r="J377" s="129"/>
      <c r="K377" s="38"/>
    </row>
    <row r="378" spans="1:11" x14ac:dyDescent="0.35">
      <c r="A378" s="1"/>
      <c r="B378" s="51" t="s">
        <v>96</v>
      </c>
      <c r="C378" s="76"/>
      <c r="D378" s="75">
        <v>1.56</v>
      </c>
      <c r="E378" s="52">
        <v>1.56</v>
      </c>
      <c r="F378" s="54"/>
      <c r="G378" s="53"/>
      <c r="H378" s="54"/>
      <c r="I378" s="53"/>
      <c r="J378" s="129"/>
      <c r="K378" s="38"/>
    </row>
    <row r="379" spans="1:11" x14ac:dyDescent="0.35">
      <c r="A379" s="1"/>
      <c r="B379" s="51" t="s">
        <v>62</v>
      </c>
      <c r="C379" s="76"/>
      <c r="D379" s="75">
        <v>1</v>
      </c>
      <c r="E379" s="52">
        <v>1</v>
      </c>
      <c r="F379" s="54"/>
      <c r="G379" s="53"/>
      <c r="H379" s="54"/>
      <c r="I379" s="53"/>
      <c r="J379" s="129"/>
      <c r="K379" s="38"/>
    </row>
    <row r="380" spans="1:11" x14ac:dyDescent="0.35">
      <c r="A380" s="1"/>
      <c r="B380" s="51" t="s">
        <v>243</v>
      </c>
      <c r="C380" s="76"/>
      <c r="D380" s="75">
        <v>0.5</v>
      </c>
      <c r="E380" s="52">
        <v>0.5</v>
      </c>
      <c r="F380" s="54"/>
      <c r="G380" s="53"/>
      <c r="H380" s="54"/>
      <c r="I380" s="53"/>
      <c r="J380" s="129"/>
      <c r="K380" s="38"/>
    </row>
    <row r="381" spans="1:11" x14ac:dyDescent="0.35">
      <c r="A381" s="1" t="s">
        <v>432</v>
      </c>
      <c r="B381" s="51"/>
      <c r="C381" s="76">
        <v>180</v>
      </c>
      <c r="D381" s="75"/>
      <c r="E381" s="135"/>
      <c r="F381" s="54">
        <v>0.4</v>
      </c>
      <c r="G381" s="53">
        <v>1.7999999999999999E-2</v>
      </c>
      <c r="H381" s="54">
        <v>16.600000000000001</v>
      </c>
      <c r="I381" s="53">
        <v>68.2</v>
      </c>
      <c r="J381" s="54">
        <v>2.44</v>
      </c>
      <c r="K381" s="38" t="s">
        <v>454</v>
      </c>
    </row>
    <row r="382" spans="1:11" x14ac:dyDescent="0.35">
      <c r="A382" s="1"/>
      <c r="B382" s="51" t="s">
        <v>433</v>
      </c>
      <c r="C382" s="76"/>
      <c r="D382" s="75">
        <v>18.399999999999999</v>
      </c>
      <c r="E382" s="135">
        <v>18</v>
      </c>
      <c r="F382" s="54"/>
      <c r="G382" s="53"/>
      <c r="H382" s="54"/>
      <c r="I382" s="53"/>
      <c r="J382" s="54"/>
      <c r="K382" s="38"/>
    </row>
    <row r="383" spans="1:11" x14ac:dyDescent="0.35">
      <c r="A383" s="1"/>
      <c r="B383" s="51" t="s">
        <v>29</v>
      </c>
      <c r="C383" s="76"/>
      <c r="D383" s="75">
        <v>6</v>
      </c>
      <c r="E383" s="135">
        <v>6</v>
      </c>
      <c r="F383" s="54"/>
      <c r="G383" s="53"/>
      <c r="H383" s="54"/>
      <c r="I383" s="53"/>
      <c r="J383" s="54"/>
      <c r="K383" s="38"/>
    </row>
    <row r="384" spans="1:11" x14ac:dyDescent="0.35">
      <c r="A384" s="1"/>
      <c r="B384" s="51" t="s">
        <v>67</v>
      </c>
      <c r="C384" s="76"/>
      <c r="D384" s="75">
        <v>183</v>
      </c>
      <c r="E384" s="135">
        <v>183</v>
      </c>
      <c r="F384" s="54"/>
      <c r="G384" s="53"/>
      <c r="H384" s="54"/>
      <c r="I384" s="53"/>
      <c r="J384" s="54"/>
      <c r="K384" s="38"/>
    </row>
    <row r="385" spans="1:11" ht="31" x14ac:dyDescent="0.35">
      <c r="A385" s="1" t="s">
        <v>187</v>
      </c>
      <c r="B385" s="51"/>
      <c r="C385" s="52">
        <v>25</v>
      </c>
      <c r="D385" s="54">
        <v>25</v>
      </c>
      <c r="E385" s="53">
        <v>25</v>
      </c>
      <c r="F385" s="54">
        <v>1.9</v>
      </c>
      <c r="G385" s="53">
        <v>0.2</v>
      </c>
      <c r="H385" s="54">
        <v>12.3</v>
      </c>
      <c r="I385" s="53">
        <v>58.75</v>
      </c>
      <c r="J385" s="54">
        <v>0</v>
      </c>
      <c r="K385" s="38" t="s">
        <v>192</v>
      </c>
    </row>
    <row r="386" spans="1:11" ht="31.5" thickBot="1" x14ac:dyDescent="0.4">
      <c r="A386" s="39" t="s">
        <v>242</v>
      </c>
      <c r="B386" s="40"/>
      <c r="C386" s="128">
        <v>45</v>
      </c>
      <c r="D386" s="98">
        <v>45</v>
      </c>
      <c r="E386" s="95">
        <v>45</v>
      </c>
      <c r="F386" s="95">
        <v>2.9729729729729724</v>
      </c>
      <c r="G386" s="96">
        <v>0.54054054054054046</v>
      </c>
      <c r="H386" s="96">
        <v>17.837837837837839</v>
      </c>
      <c r="I386" s="95">
        <v>89.189189189189179</v>
      </c>
      <c r="J386" s="98"/>
      <c r="K386" s="38" t="s">
        <v>191</v>
      </c>
    </row>
    <row r="387" spans="1:11" s="65" customFormat="1" ht="16" thickBot="1" x14ac:dyDescent="0.4">
      <c r="A387" s="58" t="s">
        <v>39</v>
      </c>
      <c r="B387" s="59"/>
      <c r="C387" s="60">
        <v>690</v>
      </c>
      <c r="D387" s="113"/>
      <c r="E387" s="62"/>
      <c r="F387" s="63">
        <f>F342+F346+F361+F372+F381+F385+F386</f>
        <v>27.441336915530673</v>
      </c>
      <c r="G387" s="63">
        <f t="shared" ref="G387:J387" si="8">G342+G346+G361+G372+G381+G385+G386</f>
        <v>27.358780014119482</v>
      </c>
      <c r="H387" s="63">
        <f t="shared" si="8"/>
        <v>84.468235645750156</v>
      </c>
      <c r="I387" s="63">
        <f t="shared" si="8"/>
        <v>709.89169948960125</v>
      </c>
      <c r="J387" s="63">
        <f t="shared" si="8"/>
        <v>34.563999999999993</v>
      </c>
      <c r="K387" s="64"/>
    </row>
    <row r="388" spans="1:11" ht="22.5" customHeight="1" x14ac:dyDescent="0.35">
      <c r="A388" s="51"/>
      <c r="B388" s="101" t="s">
        <v>307</v>
      </c>
      <c r="C388" s="46"/>
      <c r="D388" s="54"/>
      <c r="E388" s="26"/>
      <c r="F388" s="53"/>
      <c r="G388" s="120"/>
      <c r="H388" s="54"/>
      <c r="I388" s="26"/>
      <c r="J388" s="54"/>
      <c r="K388" s="28"/>
    </row>
    <row r="389" spans="1:11" x14ac:dyDescent="0.35">
      <c r="A389" s="103" t="s">
        <v>346</v>
      </c>
      <c r="B389" s="104"/>
      <c r="C389" s="105" t="s">
        <v>94</v>
      </c>
      <c r="D389" s="106"/>
      <c r="E389" s="107"/>
      <c r="F389" s="108">
        <v>11.25</v>
      </c>
      <c r="G389" s="109">
        <v>15.44</v>
      </c>
      <c r="H389" s="108">
        <v>2.5499999999999998</v>
      </c>
      <c r="I389" s="109">
        <v>289.10000000000002</v>
      </c>
      <c r="J389" s="108">
        <v>0.35</v>
      </c>
      <c r="K389" s="38" t="s">
        <v>245</v>
      </c>
    </row>
    <row r="390" spans="1:11" x14ac:dyDescent="0.35">
      <c r="A390" s="103"/>
      <c r="B390" s="51" t="s">
        <v>57</v>
      </c>
      <c r="C390" s="105"/>
      <c r="D390" s="106">
        <v>120</v>
      </c>
      <c r="E390" s="107">
        <v>100</v>
      </c>
      <c r="F390" s="108"/>
      <c r="G390" s="109"/>
      <c r="H390" s="108"/>
      <c r="I390" s="109"/>
      <c r="J390" s="108"/>
      <c r="K390" s="38"/>
    </row>
    <row r="391" spans="1:11" x14ac:dyDescent="0.35">
      <c r="A391" s="103"/>
      <c r="B391" s="104" t="s">
        <v>168</v>
      </c>
      <c r="C391" s="105"/>
      <c r="D391" s="106">
        <v>57</v>
      </c>
      <c r="E391" s="107">
        <v>57</v>
      </c>
      <c r="F391" s="108"/>
      <c r="G391" s="109"/>
      <c r="H391" s="108"/>
      <c r="I391" s="109"/>
      <c r="J391" s="108"/>
      <c r="K391" s="38"/>
    </row>
    <row r="392" spans="1:11" x14ac:dyDescent="0.35">
      <c r="A392" s="103"/>
      <c r="B392" s="104" t="s">
        <v>341</v>
      </c>
      <c r="C392" s="105"/>
      <c r="D392" s="106">
        <v>15.3</v>
      </c>
      <c r="E392" s="107">
        <v>15</v>
      </c>
      <c r="F392" s="108"/>
      <c r="G392" s="109"/>
      <c r="H392" s="108"/>
      <c r="I392" s="109"/>
      <c r="J392" s="108"/>
      <c r="K392" s="38"/>
    </row>
    <row r="393" spans="1:11" x14ac:dyDescent="0.35">
      <c r="A393" s="103"/>
      <c r="B393" s="104" t="s">
        <v>58</v>
      </c>
      <c r="C393" s="105"/>
      <c r="D393" s="106">
        <v>3</v>
      </c>
      <c r="E393" s="107">
        <v>3</v>
      </c>
      <c r="F393" s="108"/>
      <c r="G393" s="109"/>
      <c r="H393" s="108"/>
      <c r="I393" s="109"/>
      <c r="J393" s="108"/>
      <c r="K393" s="38"/>
    </row>
    <row r="394" spans="1:11" x14ac:dyDescent="0.35">
      <c r="A394" s="103"/>
      <c r="B394" s="104" t="s">
        <v>210</v>
      </c>
      <c r="C394" s="105"/>
      <c r="D394" s="106">
        <v>0.4</v>
      </c>
      <c r="E394" s="107">
        <v>0.4</v>
      </c>
      <c r="F394" s="108"/>
      <c r="G394" s="109"/>
      <c r="H394" s="108"/>
      <c r="I394" s="109"/>
      <c r="J394" s="108"/>
      <c r="K394" s="38"/>
    </row>
    <row r="395" spans="1:11" x14ac:dyDescent="0.35">
      <c r="A395" s="103"/>
      <c r="B395" s="104" t="s">
        <v>215</v>
      </c>
      <c r="C395" s="105"/>
      <c r="D395" s="106"/>
      <c r="E395" s="107">
        <v>150</v>
      </c>
      <c r="F395" s="108"/>
      <c r="G395" s="109"/>
      <c r="H395" s="108"/>
      <c r="I395" s="109"/>
      <c r="J395" s="108"/>
      <c r="K395" s="38"/>
    </row>
    <row r="396" spans="1:11" x14ac:dyDescent="0.35">
      <c r="A396" s="1" t="s">
        <v>60</v>
      </c>
      <c r="B396" s="51"/>
      <c r="C396" s="52" t="s">
        <v>298</v>
      </c>
      <c r="D396" s="54"/>
      <c r="E396" s="53"/>
      <c r="F396" s="54">
        <v>6.3063063063063057E-2</v>
      </c>
      <c r="G396" s="53">
        <v>1.8018018018018018E-2</v>
      </c>
      <c r="H396" s="54">
        <v>6.0138296664991309</v>
      </c>
      <c r="I396" s="53">
        <v>23.935212957408517</v>
      </c>
      <c r="J396" s="54">
        <v>0.03</v>
      </c>
      <c r="K396" s="38" t="s">
        <v>61</v>
      </c>
    </row>
    <row r="397" spans="1:11" x14ac:dyDescent="0.35">
      <c r="A397" s="1"/>
      <c r="B397" s="51" t="s">
        <v>241</v>
      </c>
      <c r="C397" s="52"/>
      <c r="D397" s="54">
        <v>0.45</v>
      </c>
      <c r="E397" s="53">
        <v>0.45</v>
      </c>
      <c r="F397" s="54"/>
      <c r="G397" s="53"/>
      <c r="H397" s="54"/>
      <c r="I397" s="53"/>
      <c r="J397" s="54"/>
      <c r="K397" s="38"/>
    </row>
    <row r="398" spans="1:11" x14ac:dyDescent="0.35">
      <c r="A398" s="1"/>
      <c r="B398" s="51" t="s">
        <v>62</v>
      </c>
      <c r="C398" s="52"/>
      <c r="D398" s="54">
        <v>6</v>
      </c>
      <c r="E398" s="53">
        <v>6</v>
      </c>
      <c r="F398" s="54"/>
      <c r="G398" s="53"/>
      <c r="H398" s="54"/>
      <c r="I398" s="53"/>
      <c r="J398" s="54"/>
      <c r="K398" s="38"/>
    </row>
    <row r="399" spans="1:11" x14ac:dyDescent="0.35">
      <c r="A399" s="1"/>
      <c r="B399" s="51" t="s">
        <v>28</v>
      </c>
      <c r="C399" s="52"/>
      <c r="D399" s="54">
        <v>180</v>
      </c>
      <c r="E399" s="53">
        <v>180</v>
      </c>
      <c r="F399" s="54"/>
      <c r="G399" s="53"/>
      <c r="H399" s="54"/>
      <c r="I399" s="53"/>
      <c r="J399" s="54"/>
      <c r="K399" s="38"/>
    </row>
    <row r="400" spans="1:11" ht="23.25" customHeight="1" x14ac:dyDescent="0.35">
      <c r="A400" s="1" t="s">
        <v>211</v>
      </c>
      <c r="B400" s="55" t="s">
        <v>263</v>
      </c>
      <c r="C400" s="52">
        <v>20</v>
      </c>
      <c r="D400" s="54">
        <v>20</v>
      </c>
      <c r="E400" s="53">
        <v>20</v>
      </c>
      <c r="F400" s="54">
        <v>1.7955000000000003</v>
      </c>
      <c r="G400" s="53">
        <v>3.5910000000000006</v>
      </c>
      <c r="H400" s="54">
        <v>12.768000000000001</v>
      </c>
      <c r="I400" s="53">
        <v>89.735100000000003</v>
      </c>
      <c r="J400" s="54"/>
      <c r="K400" s="38"/>
    </row>
    <row r="401" spans="1:11" ht="27.75" customHeight="1" x14ac:dyDescent="0.35">
      <c r="A401" s="1" t="s">
        <v>187</v>
      </c>
      <c r="B401" s="51"/>
      <c r="C401" s="52">
        <v>30</v>
      </c>
      <c r="D401" s="54">
        <v>30</v>
      </c>
      <c r="E401" s="53">
        <v>30</v>
      </c>
      <c r="F401" s="54">
        <v>2.2799999999999998</v>
      </c>
      <c r="G401" s="53">
        <v>0.24</v>
      </c>
      <c r="H401" s="54">
        <v>14.76</v>
      </c>
      <c r="I401" s="53">
        <v>70.5</v>
      </c>
      <c r="J401" s="54">
        <v>0</v>
      </c>
      <c r="K401" s="38" t="s">
        <v>192</v>
      </c>
    </row>
    <row r="402" spans="1:11" ht="22.5" customHeight="1" thickBot="1" x14ac:dyDescent="0.4">
      <c r="A402" s="1" t="s">
        <v>339</v>
      </c>
      <c r="B402" s="51"/>
      <c r="C402" s="197">
        <v>125</v>
      </c>
      <c r="D402" s="75">
        <v>125</v>
      </c>
      <c r="E402" s="128">
        <v>125</v>
      </c>
      <c r="F402" s="54">
        <v>0.6</v>
      </c>
      <c r="G402" s="95">
        <v>0</v>
      </c>
      <c r="H402" s="53">
        <v>12.6</v>
      </c>
      <c r="I402" s="96">
        <v>53.34</v>
      </c>
      <c r="J402" s="54">
        <v>2.5</v>
      </c>
      <c r="K402" s="198" t="s">
        <v>308</v>
      </c>
    </row>
    <row r="403" spans="1:11" s="65" customFormat="1" ht="16" thickBot="1" x14ac:dyDescent="0.4">
      <c r="A403" s="183" t="s">
        <v>39</v>
      </c>
      <c r="B403" s="184"/>
      <c r="C403" s="154">
        <v>511</v>
      </c>
      <c r="D403" s="199"/>
      <c r="E403" s="186"/>
      <c r="F403" s="187">
        <f>F402+F401+F400+F396+F389</f>
        <v>15.988563063063063</v>
      </c>
      <c r="G403" s="187">
        <f t="shared" ref="G403:J403" si="9">G402+G401+G400+G396+G389</f>
        <v>19.28901801801802</v>
      </c>
      <c r="H403" s="187">
        <f t="shared" si="9"/>
        <v>48.691829666499132</v>
      </c>
      <c r="I403" s="187">
        <f t="shared" si="9"/>
        <v>526.6103129574085</v>
      </c>
      <c r="J403" s="187">
        <f t="shared" si="9"/>
        <v>2.88</v>
      </c>
      <c r="K403" s="187"/>
    </row>
    <row r="404" spans="1:11" s="65" customFormat="1" ht="23.25" customHeight="1" thickBot="1" x14ac:dyDescent="0.4">
      <c r="A404" s="58" t="s">
        <v>63</v>
      </c>
      <c r="B404" s="114"/>
      <c r="C404" s="99">
        <f>C336+C340+C387+C403</f>
        <v>1787</v>
      </c>
      <c r="D404" s="99"/>
      <c r="E404" s="60"/>
      <c r="F404" s="63">
        <f>F336+F340+F387+F403</f>
        <v>56.670404483098238</v>
      </c>
      <c r="G404" s="63">
        <f>G336+G340+G387+G403</f>
        <v>62.011281515620986</v>
      </c>
      <c r="H404" s="193">
        <f>H336+H340+H387+H403</f>
        <v>199.03230338715684</v>
      </c>
      <c r="I404" s="63">
        <f>I336+I340+I387+I403</f>
        <v>1701.0946428218358</v>
      </c>
      <c r="J404" s="193">
        <f>J336+J340+J387+J403</f>
        <v>40.913999999999994</v>
      </c>
      <c r="K404" s="200"/>
    </row>
    <row r="405" spans="1:11" x14ac:dyDescent="0.35">
      <c r="A405" s="55"/>
      <c r="B405" s="55"/>
      <c r="C405" s="116"/>
      <c r="D405" s="117"/>
      <c r="E405" s="54"/>
      <c r="F405" s="69"/>
      <c r="G405" s="69"/>
      <c r="H405" s="69"/>
      <c r="I405" s="69"/>
      <c r="J405" s="156"/>
      <c r="K405" s="51"/>
    </row>
    <row r="406" spans="1:11" x14ac:dyDescent="0.35">
      <c r="A406" s="55"/>
      <c r="B406" s="55"/>
      <c r="C406" s="116"/>
      <c r="D406" s="117"/>
      <c r="E406" s="54"/>
      <c r="F406" s="69"/>
      <c r="G406" s="69"/>
      <c r="H406" s="69"/>
      <c r="I406" s="69"/>
      <c r="J406" s="69"/>
      <c r="K406" s="51"/>
    </row>
    <row r="407" spans="1:11" ht="16" thickBot="1" x14ac:dyDescent="0.4">
      <c r="A407" s="588" t="s">
        <v>95</v>
      </c>
      <c r="B407" s="18"/>
      <c r="C407" s="19"/>
      <c r="D407" s="20"/>
      <c r="J407" s="119"/>
      <c r="K407" s="40"/>
    </row>
    <row r="408" spans="1:11" ht="23.25" customHeight="1" x14ac:dyDescent="0.35">
      <c r="A408" s="22" t="s">
        <v>5</v>
      </c>
      <c r="B408" s="23"/>
      <c r="C408" s="46" t="s">
        <v>6</v>
      </c>
      <c r="D408" s="102" t="s">
        <v>7</v>
      </c>
      <c r="E408" s="26" t="s">
        <v>7</v>
      </c>
      <c r="F408" s="636" t="s">
        <v>8</v>
      </c>
      <c r="G408" s="636"/>
      <c r="H408" s="637"/>
      <c r="I408" s="25" t="s">
        <v>9</v>
      </c>
      <c r="J408" s="25" t="s">
        <v>10</v>
      </c>
      <c r="K408" s="121" t="s">
        <v>65</v>
      </c>
    </row>
    <row r="409" spans="1:11" ht="16" thickBot="1" x14ac:dyDescent="0.4">
      <c r="A409" s="122" t="s">
        <v>12</v>
      </c>
      <c r="B409" s="123"/>
      <c r="C409" s="124" t="s">
        <v>13</v>
      </c>
      <c r="D409" s="36" t="s">
        <v>14</v>
      </c>
      <c r="E409" s="33" t="s">
        <v>14</v>
      </c>
      <c r="F409" s="35"/>
      <c r="G409" s="35"/>
      <c r="H409" s="35"/>
      <c r="I409" s="32" t="s">
        <v>15</v>
      </c>
      <c r="J409" s="32"/>
      <c r="K409" s="127" t="s">
        <v>66</v>
      </c>
    </row>
    <row r="410" spans="1:11" ht="16" thickBot="1" x14ac:dyDescent="0.4">
      <c r="A410" s="1"/>
      <c r="B410" s="51"/>
      <c r="C410" s="52"/>
      <c r="D410" s="190" t="s">
        <v>16</v>
      </c>
      <c r="E410" s="42" t="s">
        <v>17</v>
      </c>
      <c r="F410" s="120" t="s">
        <v>18</v>
      </c>
      <c r="G410" s="26" t="s">
        <v>19</v>
      </c>
      <c r="H410" s="102" t="s">
        <v>20</v>
      </c>
      <c r="I410" s="25" t="s">
        <v>21</v>
      </c>
      <c r="J410" s="25" t="s">
        <v>22</v>
      </c>
      <c r="K410" s="38"/>
    </row>
    <row r="411" spans="1:11" x14ac:dyDescent="0.35">
      <c r="A411" s="22"/>
      <c r="B411" s="45" t="s">
        <v>23</v>
      </c>
      <c r="C411" s="46"/>
      <c r="D411" s="102"/>
      <c r="E411" s="48"/>
      <c r="F411" s="118"/>
      <c r="G411" s="48"/>
      <c r="H411" s="118"/>
      <c r="I411" s="48"/>
      <c r="J411" s="118"/>
      <c r="K411" s="28"/>
    </row>
    <row r="412" spans="1:11" x14ac:dyDescent="0.35">
      <c r="A412" s="1" t="s">
        <v>435</v>
      </c>
      <c r="B412" s="51"/>
      <c r="C412" s="52">
        <v>200</v>
      </c>
      <c r="D412" s="54"/>
      <c r="E412" s="53"/>
      <c r="F412" s="54">
        <v>5.75</v>
      </c>
      <c r="G412" s="53">
        <v>5.21</v>
      </c>
      <c r="H412" s="54">
        <v>16.829999999999998</v>
      </c>
      <c r="I412" s="53">
        <v>132.4</v>
      </c>
      <c r="J412" s="54">
        <v>0.76</v>
      </c>
      <c r="K412" s="38" t="s">
        <v>436</v>
      </c>
    </row>
    <row r="413" spans="1:11" x14ac:dyDescent="0.35">
      <c r="A413" s="1"/>
      <c r="B413" s="442" t="s">
        <v>434</v>
      </c>
      <c r="C413" s="52"/>
      <c r="D413" s="54">
        <v>16</v>
      </c>
      <c r="E413" s="53">
        <v>16</v>
      </c>
      <c r="F413" s="54"/>
      <c r="G413" s="53"/>
      <c r="H413" s="54"/>
      <c r="I413" s="53"/>
      <c r="J413" s="54"/>
      <c r="K413" s="38"/>
    </row>
    <row r="414" spans="1:11" x14ac:dyDescent="0.35">
      <c r="A414" s="1"/>
      <c r="B414" s="51" t="s">
        <v>29</v>
      </c>
      <c r="C414" s="52"/>
      <c r="D414" s="54">
        <v>1.6</v>
      </c>
      <c r="E414" s="53">
        <v>1.6</v>
      </c>
      <c r="F414" s="54"/>
      <c r="G414" s="53"/>
      <c r="H414" s="54"/>
      <c r="I414" s="53"/>
      <c r="J414" s="54"/>
      <c r="K414" s="38"/>
    </row>
    <row r="415" spans="1:11" x14ac:dyDescent="0.35">
      <c r="A415" s="1"/>
      <c r="B415" s="51" t="s">
        <v>27</v>
      </c>
      <c r="C415" s="52"/>
      <c r="D415" s="54">
        <v>140</v>
      </c>
      <c r="E415" s="53">
        <v>140</v>
      </c>
      <c r="F415" s="54"/>
      <c r="G415" s="53"/>
      <c r="H415" s="54"/>
      <c r="I415" s="53"/>
      <c r="J415" s="54"/>
      <c r="K415" s="38"/>
    </row>
    <row r="416" spans="1:11" x14ac:dyDescent="0.35">
      <c r="A416" s="1"/>
      <c r="B416" s="51" t="s">
        <v>28</v>
      </c>
      <c r="C416" s="52"/>
      <c r="D416" s="54">
        <v>60</v>
      </c>
      <c r="E416" s="53">
        <v>60</v>
      </c>
      <c r="F416" s="54"/>
      <c r="G416" s="53"/>
      <c r="H416" s="54"/>
      <c r="I416" s="53"/>
      <c r="J416" s="54"/>
      <c r="K416" s="38"/>
    </row>
    <row r="417" spans="1:11" x14ac:dyDescent="0.35">
      <c r="A417" s="1"/>
      <c r="B417" s="51" t="s">
        <v>31</v>
      </c>
      <c r="C417" s="52"/>
      <c r="D417" s="54">
        <v>2</v>
      </c>
      <c r="E417" s="53">
        <v>2</v>
      </c>
      <c r="F417" s="54"/>
      <c r="G417" s="53"/>
      <c r="H417" s="54"/>
      <c r="I417" s="53"/>
      <c r="J417" s="54"/>
      <c r="K417" s="38"/>
    </row>
    <row r="418" spans="1:11" x14ac:dyDescent="0.35">
      <c r="A418" s="1"/>
      <c r="B418" s="55" t="s">
        <v>210</v>
      </c>
      <c r="C418" s="52"/>
      <c r="D418" s="54">
        <v>1</v>
      </c>
      <c r="E418" s="53">
        <v>1</v>
      </c>
      <c r="F418" s="54"/>
      <c r="G418" s="53"/>
      <c r="H418" s="54"/>
      <c r="I418" s="53"/>
      <c r="J418" s="54"/>
      <c r="K418" s="38"/>
    </row>
    <row r="419" spans="1:11" x14ac:dyDescent="0.35">
      <c r="A419" s="1" t="s">
        <v>68</v>
      </c>
      <c r="B419" s="51"/>
      <c r="C419" s="52">
        <v>180</v>
      </c>
      <c r="D419" s="129"/>
      <c r="E419" s="49"/>
      <c r="F419" s="54">
        <v>3.6672661870503602</v>
      </c>
      <c r="G419" s="53">
        <v>3.1870503597122304</v>
      </c>
      <c r="H419" s="54">
        <v>5.9868026394721046</v>
      </c>
      <c r="I419" s="53">
        <v>58.82729928834376</v>
      </c>
      <c r="J419" s="54">
        <v>1.43</v>
      </c>
      <c r="K419" s="38" t="s">
        <v>69</v>
      </c>
    </row>
    <row r="420" spans="1:11" x14ac:dyDescent="0.35">
      <c r="A420" s="1"/>
      <c r="B420" s="51" t="s">
        <v>70</v>
      </c>
      <c r="C420" s="52"/>
      <c r="D420" s="54">
        <v>2</v>
      </c>
      <c r="E420" s="53">
        <v>2</v>
      </c>
      <c r="F420" s="54"/>
      <c r="G420" s="53"/>
      <c r="H420" s="54"/>
      <c r="I420" s="53"/>
      <c r="J420" s="54"/>
      <c r="K420" s="38"/>
    </row>
    <row r="421" spans="1:11" x14ac:dyDescent="0.35">
      <c r="A421" s="1"/>
      <c r="B421" s="51" t="s">
        <v>29</v>
      </c>
      <c r="C421" s="52"/>
      <c r="D421" s="54">
        <v>6</v>
      </c>
      <c r="E421" s="53">
        <v>6</v>
      </c>
      <c r="F421" s="54"/>
      <c r="G421" s="53"/>
      <c r="H421" s="54"/>
      <c r="I421" s="53"/>
      <c r="J421" s="54"/>
      <c r="K421" s="38"/>
    </row>
    <row r="422" spans="1:11" x14ac:dyDescent="0.35">
      <c r="A422" s="57"/>
      <c r="B422" s="51" t="s">
        <v>27</v>
      </c>
      <c r="C422" s="52"/>
      <c r="D422" s="54">
        <v>110</v>
      </c>
      <c r="E422" s="53">
        <v>110</v>
      </c>
      <c r="F422" s="54"/>
      <c r="G422" s="53"/>
      <c r="H422" s="54"/>
      <c r="I422" s="53"/>
      <c r="J422" s="54"/>
      <c r="K422" s="38"/>
    </row>
    <row r="423" spans="1:11" x14ac:dyDescent="0.35">
      <c r="A423" s="57"/>
      <c r="B423" s="51" t="s">
        <v>28</v>
      </c>
      <c r="C423" s="52"/>
      <c r="D423" s="54">
        <v>80</v>
      </c>
      <c r="E423" s="53">
        <v>80</v>
      </c>
      <c r="F423" s="54"/>
      <c r="G423" s="53"/>
      <c r="H423" s="54"/>
      <c r="I423" s="53"/>
      <c r="J423" s="54"/>
      <c r="K423" s="38"/>
    </row>
    <row r="424" spans="1:11" ht="31" x14ac:dyDescent="0.35">
      <c r="A424" s="1" t="s">
        <v>186</v>
      </c>
      <c r="B424" s="51"/>
      <c r="C424" s="76" t="s">
        <v>299</v>
      </c>
      <c r="D424" s="129"/>
      <c r="E424" s="49"/>
      <c r="F424" s="54">
        <v>3.6399999999999997</v>
      </c>
      <c r="G424" s="53">
        <v>5.2</v>
      </c>
      <c r="H424" s="54">
        <v>14.83</v>
      </c>
      <c r="I424" s="53">
        <v>120.66666666666666</v>
      </c>
      <c r="J424" s="54">
        <v>0.04</v>
      </c>
      <c r="K424" s="38" t="s">
        <v>227</v>
      </c>
    </row>
    <row r="425" spans="1:11" x14ac:dyDescent="0.35">
      <c r="A425" s="1"/>
      <c r="B425" s="51" t="s">
        <v>38</v>
      </c>
      <c r="C425" s="52"/>
      <c r="D425" s="54">
        <v>30</v>
      </c>
      <c r="E425" s="53">
        <v>30</v>
      </c>
      <c r="F425" s="54"/>
      <c r="G425" s="53"/>
      <c r="H425" s="54"/>
      <c r="I425" s="53"/>
      <c r="J425" s="54"/>
      <c r="K425" s="38"/>
    </row>
    <row r="426" spans="1:11" x14ac:dyDescent="0.35">
      <c r="A426" s="1"/>
      <c r="B426" s="51" t="s">
        <v>71</v>
      </c>
      <c r="C426" s="52"/>
      <c r="D426" s="54">
        <v>5.0999999999999996</v>
      </c>
      <c r="E426" s="53">
        <v>5</v>
      </c>
      <c r="F426" s="54"/>
      <c r="G426" s="53"/>
      <c r="H426" s="54"/>
      <c r="I426" s="53"/>
      <c r="J426" s="54"/>
      <c r="K426" s="38"/>
    </row>
    <row r="427" spans="1:11" ht="16" thickBot="1" x14ac:dyDescent="0.4">
      <c r="A427" s="51"/>
      <c r="B427" s="51" t="s">
        <v>31</v>
      </c>
      <c r="C427" s="128"/>
      <c r="D427" s="54">
        <v>5</v>
      </c>
      <c r="E427" s="95">
        <v>5</v>
      </c>
      <c r="F427" s="53" t="s">
        <v>3</v>
      </c>
      <c r="G427" s="96"/>
      <c r="H427" s="54"/>
      <c r="I427" s="95"/>
      <c r="J427" s="54"/>
      <c r="K427" s="38"/>
    </row>
    <row r="428" spans="1:11" s="65" customFormat="1" ht="16" thickBot="1" x14ac:dyDescent="0.4">
      <c r="A428" s="58" t="s">
        <v>39</v>
      </c>
      <c r="B428" s="59"/>
      <c r="C428" s="60">
        <v>426</v>
      </c>
      <c r="D428" s="113"/>
      <c r="E428" s="62"/>
      <c r="F428" s="63">
        <f>F424+F419+F412</f>
        <v>13.057266187050359</v>
      </c>
      <c r="G428" s="63">
        <f t="shared" ref="G428:J428" si="10">G424+G419+G412</f>
        <v>13.597050359712231</v>
      </c>
      <c r="H428" s="63">
        <f t="shared" si="10"/>
        <v>37.646802639472099</v>
      </c>
      <c r="I428" s="63">
        <f t="shared" si="10"/>
        <v>311.89396595501046</v>
      </c>
      <c r="J428" s="63">
        <f t="shared" si="10"/>
        <v>2.23</v>
      </c>
      <c r="K428" s="63"/>
    </row>
    <row r="429" spans="1:11" x14ac:dyDescent="0.35">
      <c r="A429" s="1"/>
      <c r="B429" s="55" t="s">
        <v>40</v>
      </c>
      <c r="C429" s="52"/>
      <c r="D429" s="54"/>
      <c r="E429" s="26"/>
      <c r="F429" s="54"/>
      <c r="G429" s="53"/>
      <c r="H429" s="54"/>
      <c r="I429" s="53"/>
      <c r="J429" s="54"/>
      <c r="K429" s="53"/>
    </row>
    <row r="430" spans="1:11" x14ac:dyDescent="0.35">
      <c r="A430" s="1" t="s">
        <v>202</v>
      </c>
      <c r="B430" s="51"/>
      <c r="C430" s="52">
        <v>180</v>
      </c>
      <c r="D430" s="54"/>
      <c r="E430" s="53"/>
      <c r="F430" s="54">
        <v>2.7</v>
      </c>
      <c r="G430" s="53">
        <v>3.1</v>
      </c>
      <c r="H430" s="54">
        <v>13.5</v>
      </c>
      <c r="I430" s="53">
        <v>93.87</v>
      </c>
      <c r="J430" s="54">
        <v>2.34</v>
      </c>
      <c r="K430" s="38" t="s">
        <v>204</v>
      </c>
    </row>
    <row r="431" spans="1:11" ht="16" thickBot="1" x14ac:dyDescent="0.4">
      <c r="A431" s="1" t="s">
        <v>203</v>
      </c>
      <c r="B431" s="51" t="s">
        <v>168</v>
      </c>
      <c r="C431" s="52"/>
      <c r="D431" s="54">
        <v>189</v>
      </c>
      <c r="E431" s="53">
        <v>180</v>
      </c>
      <c r="F431" s="54"/>
      <c r="G431" s="53"/>
      <c r="H431" s="54"/>
      <c r="I431" s="53"/>
      <c r="J431" s="54"/>
      <c r="K431" s="38"/>
    </row>
    <row r="432" spans="1:11" s="65" customFormat="1" ht="16" thickBot="1" x14ac:dyDescent="0.4">
      <c r="A432" s="58" t="s">
        <v>39</v>
      </c>
      <c r="B432" s="59"/>
      <c r="C432" s="60">
        <v>180</v>
      </c>
      <c r="D432" s="113"/>
      <c r="E432" s="66"/>
      <c r="F432" s="193">
        <f>F430</f>
        <v>2.7</v>
      </c>
      <c r="G432" s="63">
        <f>G430</f>
        <v>3.1</v>
      </c>
      <c r="H432" s="193">
        <f>H430</f>
        <v>13.5</v>
      </c>
      <c r="I432" s="63">
        <f>I430</f>
        <v>93.87</v>
      </c>
      <c r="J432" s="193">
        <f>J430</f>
        <v>2.34</v>
      </c>
      <c r="K432" s="64"/>
    </row>
    <row r="433" spans="1:11" ht="17.25" customHeight="1" x14ac:dyDescent="0.35">
      <c r="A433" s="67"/>
      <c r="B433" s="51" t="s">
        <v>41</v>
      </c>
      <c r="C433" s="583"/>
      <c r="D433" s="54"/>
      <c r="E433" s="48"/>
      <c r="F433" s="69"/>
      <c r="G433" s="70"/>
      <c r="H433" s="69"/>
      <c r="I433" s="70"/>
      <c r="J433" s="69"/>
      <c r="K433" s="28"/>
    </row>
    <row r="434" spans="1:11" ht="17.25" customHeight="1" x14ac:dyDescent="0.35">
      <c r="A434" s="9" t="s">
        <v>424</v>
      </c>
      <c r="C434" s="52">
        <v>50</v>
      </c>
      <c r="D434" s="267"/>
      <c r="E434" s="53"/>
      <c r="F434" s="267">
        <v>0.45</v>
      </c>
      <c r="G434" s="53">
        <v>2.35</v>
      </c>
      <c r="H434" s="267">
        <v>2.97</v>
      </c>
      <c r="I434" s="53">
        <v>34.799999999999997</v>
      </c>
      <c r="J434" s="267">
        <v>2.77</v>
      </c>
      <c r="K434" s="38" t="s">
        <v>426</v>
      </c>
    </row>
    <row r="435" spans="1:11" ht="17.25" customHeight="1" x14ac:dyDescent="0.35">
      <c r="B435" s="9" t="s">
        <v>425</v>
      </c>
      <c r="C435" s="52"/>
      <c r="D435" s="267">
        <v>51</v>
      </c>
      <c r="E435" s="53">
        <v>50</v>
      </c>
      <c r="F435" s="267"/>
      <c r="G435" s="53"/>
      <c r="H435" s="267"/>
      <c r="I435" s="53"/>
      <c r="J435" s="267"/>
      <c r="K435" s="38"/>
    </row>
    <row r="436" spans="1:11" ht="46.5" x14ac:dyDescent="0.35">
      <c r="A436" s="1" t="s">
        <v>398</v>
      </c>
      <c r="B436" s="51"/>
      <c r="C436" s="52" t="s">
        <v>400</v>
      </c>
      <c r="D436" s="54"/>
      <c r="E436" s="53"/>
      <c r="F436" s="54">
        <v>3.0005999999999999</v>
      </c>
      <c r="G436" s="53">
        <v>5.7385999999999999</v>
      </c>
      <c r="H436" s="54">
        <v>10.1128</v>
      </c>
      <c r="I436" s="53">
        <v>111.14000000000001</v>
      </c>
      <c r="J436" s="54">
        <v>9.57</v>
      </c>
      <c r="K436" s="38" t="s">
        <v>368</v>
      </c>
    </row>
    <row r="437" spans="1:11" x14ac:dyDescent="0.35">
      <c r="A437" s="1"/>
      <c r="B437" s="51" t="s">
        <v>46</v>
      </c>
      <c r="C437" s="52"/>
      <c r="D437" s="54">
        <v>71.819999999999993</v>
      </c>
      <c r="E437" s="53">
        <v>54</v>
      </c>
      <c r="F437" s="54"/>
      <c r="G437" s="53"/>
      <c r="H437" s="54"/>
      <c r="I437" s="53"/>
      <c r="J437" s="54"/>
      <c r="K437" s="38"/>
    </row>
    <row r="438" spans="1:11" x14ac:dyDescent="0.35">
      <c r="A438" s="1"/>
      <c r="B438" s="51" t="s">
        <v>209</v>
      </c>
      <c r="C438" s="52"/>
      <c r="D438" s="54">
        <v>18</v>
      </c>
      <c r="E438" s="53">
        <v>14.4</v>
      </c>
      <c r="F438" s="54"/>
      <c r="G438" s="53"/>
      <c r="H438" s="54"/>
      <c r="I438" s="53"/>
      <c r="J438" s="54"/>
      <c r="K438" s="38"/>
    </row>
    <row r="439" spans="1:11" x14ac:dyDescent="0.35">
      <c r="A439" s="1"/>
      <c r="B439" s="51" t="s">
        <v>47</v>
      </c>
      <c r="C439" s="52"/>
      <c r="D439" s="54">
        <v>9</v>
      </c>
      <c r="E439" s="53">
        <v>7.2</v>
      </c>
      <c r="F439" s="54"/>
      <c r="G439" s="53"/>
      <c r="H439" s="54"/>
      <c r="I439" s="53"/>
      <c r="J439" s="54"/>
      <c r="K439" s="38"/>
    </row>
    <row r="440" spans="1:11" x14ac:dyDescent="0.35">
      <c r="A440" s="1"/>
      <c r="B440" s="51" t="s">
        <v>42</v>
      </c>
      <c r="C440" s="52"/>
      <c r="D440" s="54">
        <v>8.64</v>
      </c>
      <c r="E440" s="53">
        <v>7.2</v>
      </c>
      <c r="F440" s="54"/>
      <c r="G440" s="53"/>
      <c r="H440" s="54"/>
      <c r="I440" s="53"/>
      <c r="J440" s="54"/>
      <c r="K440" s="38"/>
    </row>
    <row r="441" spans="1:11" x14ac:dyDescent="0.35">
      <c r="A441" s="1"/>
      <c r="B441" s="51" t="s">
        <v>48</v>
      </c>
      <c r="C441" s="52"/>
      <c r="D441" s="54">
        <v>3.6</v>
      </c>
      <c r="E441" s="53">
        <v>3.6</v>
      </c>
      <c r="F441" s="54"/>
      <c r="G441" s="53"/>
      <c r="H441" s="54"/>
      <c r="I441" s="53"/>
      <c r="J441" s="54"/>
      <c r="K441" s="38"/>
    </row>
    <row r="442" spans="1:11" x14ac:dyDescent="0.35">
      <c r="A442" s="1"/>
      <c r="B442" s="51" t="s">
        <v>110</v>
      </c>
      <c r="C442" s="52"/>
      <c r="D442" s="54">
        <v>19.66</v>
      </c>
      <c r="E442" s="53">
        <v>10.8</v>
      </c>
      <c r="F442" s="54"/>
      <c r="G442" s="53"/>
      <c r="H442" s="54"/>
      <c r="I442" s="53"/>
      <c r="J442" s="54"/>
      <c r="K442" s="38"/>
    </row>
    <row r="443" spans="1:11" x14ac:dyDescent="0.35">
      <c r="A443" s="1"/>
      <c r="B443" s="51" t="s">
        <v>210</v>
      </c>
      <c r="C443" s="52"/>
      <c r="D443" s="54">
        <v>0.7</v>
      </c>
      <c r="E443" s="53">
        <v>0.7</v>
      </c>
      <c r="F443" s="54"/>
      <c r="G443" s="53"/>
      <c r="H443" s="54"/>
      <c r="I443" s="53"/>
      <c r="J443" s="129"/>
      <c r="K443" s="38"/>
    </row>
    <row r="444" spans="1:11" x14ac:dyDescent="0.35">
      <c r="A444" s="1"/>
      <c r="B444" s="51" t="s">
        <v>87</v>
      </c>
      <c r="C444" s="52"/>
      <c r="D444" s="54">
        <v>126</v>
      </c>
      <c r="E444" s="53">
        <v>126</v>
      </c>
      <c r="F444" s="54"/>
      <c r="G444" s="53"/>
      <c r="H444" s="54"/>
      <c r="I444" s="53"/>
      <c r="J444" s="54"/>
      <c r="K444" s="38"/>
    </row>
    <row r="445" spans="1:11" x14ac:dyDescent="0.35">
      <c r="A445" s="1"/>
      <c r="B445" s="51" t="s">
        <v>73</v>
      </c>
      <c r="C445" s="52"/>
      <c r="D445" s="54">
        <v>5</v>
      </c>
      <c r="E445" s="53">
        <v>5</v>
      </c>
      <c r="F445" s="54"/>
      <c r="G445" s="53"/>
      <c r="H445" s="54"/>
      <c r="I445" s="53"/>
      <c r="J445" s="129"/>
      <c r="K445" s="38"/>
    </row>
    <row r="446" spans="1:11" ht="13.5" customHeight="1" x14ac:dyDescent="0.35">
      <c r="A446" s="1"/>
      <c r="B446" s="51" t="s">
        <v>369</v>
      </c>
      <c r="C446" s="52"/>
      <c r="D446" s="54">
        <v>17.5</v>
      </c>
      <c r="E446" s="53">
        <v>11.4</v>
      </c>
      <c r="F446" s="54"/>
      <c r="G446" s="53"/>
      <c r="H446" s="54"/>
      <c r="I446" s="53"/>
      <c r="J446" s="129"/>
      <c r="K446" s="38"/>
    </row>
    <row r="447" spans="1:11" ht="15.75" customHeight="1" x14ac:dyDescent="0.35">
      <c r="A447" s="1"/>
      <c r="B447" s="51" t="s">
        <v>249</v>
      </c>
      <c r="C447" s="52"/>
      <c r="D447" s="54">
        <v>11.97</v>
      </c>
      <c r="E447" s="53">
        <v>11.4</v>
      </c>
      <c r="F447" s="54"/>
      <c r="G447" s="53"/>
      <c r="H447" s="54"/>
      <c r="I447" s="53"/>
      <c r="J447" s="129"/>
      <c r="K447" s="38"/>
    </row>
    <row r="448" spans="1:11" ht="16.5" customHeight="1" x14ac:dyDescent="0.35">
      <c r="A448" s="1"/>
      <c r="B448" s="51" t="s">
        <v>42</v>
      </c>
      <c r="C448" s="52"/>
      <c r="D448" s="54">
        <v>1.19</v>
      </c>
      <c r="E448" s="53">
        <v>1</v>
      </c>
      <c r="F448" s="54"/>
      <c r="G448" s="53"/>
      <c r="H448" s="54"/>
      <c r="I448" s="53"/>
      <c r="J448" s="129"/>
      <c r="K448" s="38"/>
    </row>
    <row r="449" spans="1:11" ht="15" customHeight="1" x14ac:dyDescent="0.35">
      <c r="A449" s="1"/>
      <c r="B449" s="51" t="s">
        <v>397</v>
      </c>
      <c r="C449" s="52"/>
      <c r="D449" s="54">
        <v>0.96</v>
      </c>
      <c r="E449" s="53">
        <v>0.8</v>
      </c>
      <c r="F449" s="54"/>
      <c r="G449" s="53"/>
      <c r="H449" s="54"/>
      <c r="I449" s="53"/>
      <c r="J449" s="129"/>
      <c r="K449" s="38"/>
    </row>
    <row r="450" spans="1:11" ht="16.5" customHeight="1" x14ac:dyDescent="0.35">
      <c r="A450" s="1"/>
      <c r="B450" s="51" t="s">
        <v>183</v>
      </c>
      <c r="C450" s="52"/>
      <c r="D450" s="54">
        <v>1</v>
      </c>
      <c r="E450" s="53">
        <v>1</v>
      </c>
      <c r="F450" s="54"/>
      <c r="G450" s="53"/>
      <c r="H450" s="54"/>
      <c r="I450" s="53"/>
      <c r="J450" s="129"/>
      <c r="K450" s="38"/>
    </row>
    <row r="451" spans="1:11" ht="15" customHeight="1" x14ac:dyDescent="0.35">
      <c r="A451" s="1"/>
      <c r="B451" s="51" t="s">
        <v>257</v>
      </c>
      <c r="C451" s="52"/>
      <c r="D451" s="54">
        <v>0.1</v>
      </c>
      <c r="E451" s="53">
        <v>0.1</v>
      </c>
      <c r="F451" s="54"/>
      <c r="G451" s="53"/>
      <c r="H451" s="54"/>
      <c r="I451" s="53"/>
      <c r="J451" s="129"/>
      <c r="K451" s="38"/>
    </row>
    <row r="452" spans="1:11" x14ac:dyDescent="0.35">
      <c r="A452" s="103" t="s">
        <v>166</v>
      </c>
      <c r="B452" s="104"/>
      <c r="C452" s="105" t="s">
        <v>171</v>
      </c>
      <c r="D452" s="106"/>
      <c r="E452" s="107"/>
      <c r="F452" s="108">
        <v>10.10937593178393</v>
      </c>
      <c r="G452" s="109">
        <v>7.8526682337425999</v>
      </c>
      <c r="H452" s="108">
        <v>17.981042110680502</v>
      </c>
      <c r="I452" s="109">
        <v>174.02977649310699</v>
      </c>
      <c r="J452" s="110">
        <v>0.46</v>
      </c>
      <c r="K452" s="38" t="s">
        <v>167</v>
      </c>
    </row>
    <row r="453" spans="1:11" x14ac:dyDescent="0.35">
      <c r="A453" s="103"/>
      <c r="B453" s="104" t="s">
        <v>140</v>
      </c>
      <c r="C453" s="109"/>
      <c r="D453" s="106">
        <v>68.34</v>
      </c>
      <c r="E453" s="107">
        <v>50.25</v>
      </c>
      <c r="F453" s="108"/>
      <c r="G453" s="109"/>
      <c r="H453" s="108"/>
      <c r="I453" s="109"/>
      <c r="J453" s="110"/>
      <c r="K453" s="38"/>
    </row>
    <row r="454" spans="1:11" x14ac:dyDescent="0.35">
      <c r="A454" s="103"/>
      <c r="B454" s="104" t="s">
        <v>98</v>
      </c>
      <c r="C454" s="109"/>
      <c r="D454" s="106"/>
      <c r="E454" s="107">
        <v>39.75</v>
      </c>
      <c r="F454" s="108"/>
      <c r="G454" s="109"/>
      <c r="H454" s="108"/>
      <c r="I454" s="109"/>
      <c r="J454" s="110"/>
      <c r="K454" s="38"/>
    </row>
    <row r="455" spans="1:11" x14ac:dyDescent="0.35">
      <c r="A455" s="103"/>
      <c r="B455" s="82" t="s">
        <v>187</v>
      </c>
      <c r="C455" s="109"/>
      <c r="D455" s="106">
        <v>8.25</v>
      </c>
      <c r="E455" s="107">
        <v>8.25</v>
      </c>
      <c r="F455" s="108"/>
      <c r="G455" s="109"/>
      <c r="H455" s="108"/>
      <c r="I455" s="109"/>
      <c r="J455" s="110"/>
      <c r="K455" s="38"/>
    </row>
    <row r="456" spans="1:11" x14ac:dyDescent="0.35">
      <c r="A456" s="103"/>
      <c r="B456" s="104" t="s">
        <v>57</v>
      </c>
      <c r="C456" s="109"/>
      <c r="D456" s="106">
        <v>6.3</v>
      </c>
      <c r="E456" s="107">
        <v>5.25</v>
      </c>
      <c r="F456" s="108"/>
      <c r="G456" s="109"/>
      <c r="H456" s="108"/>
      <c r="I456" s="109"/>
      <c r="J456" s="110"/>
      <c r="K456" s="38"/>
    </row>
    <row r="457" spans="1:11" x14ac:dyDescent="0.35">
      <c r="A457" s="103"/>
      <c r="B457" s="104" t="s">
        <v>168</v>
      </c>
      <c r="C457" s="109"/>
      <c r="D457" s="106">
        <v>12</v>
      </c>
      <c r="E457" s="107">
        <v>12</v>
      </c>
      <c r="F457" s="108"/>
      <c r="G457" s="109"/>
      <c r="H457" s="108"/>
      <c r="I457" s="109"/>
      <c r="J457" s="110"/>
      <c r="K457" s="38"/>
    </row>
    <row r="458" spans="1:11" x14ac:dyDescent="0.35">
      <c r="A458" s="103"/>
      <c r="B458" s="104" t="s">
        <v>58</v>
      </c>
      <c r="C458" s="109"/>
      <c r="D458" s="106">
        <v>2.25</v>
      </c>
      <c r="E458" s="107">
        <v>2.25</v>
      </c>
      <c r="F458" s="108"/>
      <c r="G458" s="109"/>
      <c r="H458" s="108"/>
      <c r="I458" s="109"/>
      <c r="J458" s="110"/>
      <c r="K458" s="38"/>
    </row>
    <row r="459" spans="1:11" x14ac:dyDescent="0.35">
      <c r="A459" s="103"/>
      <c r="B459" s="55" t="s">
        <v>210</v>
      </c>
      <c r="C459" s="109"/>
      <c r="D459" s="106">
        <v>0.4</v>
      </c>
      <c r="E459" s="107">
        <v>0.4</v>
      </c>
      <c r="F459" s="108"/>
      <c r="G459" s="109"/>
      <c r="H459" s="108"/>
      <c r="I459" s="109"/>
      <c r="J459" s="110"/>
      <c r="K459" s="38"/>
    </row>
    <row r="460" spans="1:11" x14ac:dyDescent="0.35">
      <c r="A460" s="103"/>
      <c r="B460" s="104" t="s">
        <v>48</v>
      </c>
      <c r="C460" s="109"/>
      <c r="D460" s="106">
        <v>1</v>
      </c>
      <c r="E460" s="107">
        <v>1</v>
      </c>
      <c r="F460" s="108"/>
      <c r="G460" s="109"/>
      <c r="H460" s="108"/>
      <c r="I460" s="109"/>
      <c r="J460" s="110"/>
      <c r="K460" s="38"/>
    </row>
    <row r="461" spans="1:11" x14ac:dyDescent="0.35">
      <c r="A461" s="103"/>
      <c r="B461" s="104" t="s">
        <v>196</v>
      </c>
      <c r="C461" s="109"/>
      <c r="D461" s="106"/>
      <c r="E461" s="107">
        <v>60</v>
      </c>
      <c r="F461" s="108"/>
      <c r="G461" s="109"/>
      <c r="H461" s="108"/>
      <c r="I461" s="109"/>
      <c r="J461" s="110"/>
      <c r="K461" s="38"/>
    </row>
    <row r="462" spans="1:11" x14ac:dyDescent="0.35">
      <c r="A462" s="103"/>
      <c r="B462" s="103" t="s">
        <v>169</v>
      </c>
      <c r="C462" s="107"/>
      <c r="D462" s="106"/>
      <c r="E462" s="107"/>
      <c r="F462" s="108"/>
      <c r="G462" s="109"/>
      <c r="H462" s="108"/>
      <c r="I462" s="109"/>
      <c r="J462" s="110"/>
      <c r="K462" s="38"/>
    </row>
    <row r="463" spans="1:11" x14ac:dyDescent="0.35">
      <c r="A463" s="103"/>
      <c r="B463" s="93" t="s">
        <v>168</v>
      </c>
      <c r="C463" s="107"/>
      <c r="D463" s="106">
        <v>10</v>
      </c>
      <c r="E463" s="107">
        <v>10</v>
      </c>
      <c r="F463" s="108"/>
      <c r="G463" s="109"/>
      <c r="H463" s="108"/>
      <c r="I463" s="109"/>
      <c r="J463" s="110"/>
      <c r="K463" s="38"/>
    </row>
    <row r="464" spans="1:11" x14ac:dyDescent="0.35">
      <c r="A464" s="103"/>
      <c r="B464" s="93" t="s">
        <v>58</v>
      </c>
      <c r="C464" s="107"/>
      <c r="D464" s="106">
        <v>1.1000000000000001</v>
      </c>
      <c r="E464" s="107">
        <v>1.1000000000000001</v>
      </c>
      <c r="F464" s="108"/>
      <c r="G464" s="109"/>
      <c r="H464" s="108"/>
      <c r="I464" s="109"/>
      <c r="J464" s="110"/>
      <c r="K464" s="38"/>
    </row>
    <row r="465" spans="1:11" x14ac:dyDescent="0.35">
      <c r="A465" s="103"/>
      <c r="B465" s="93" t="s">
        <v>52</v>
      </c>
      <c r="C465" s="107"/>
      <c r="D465" s="106">
        <v>1.1000000000000001</v>
      </c>
      <c r="E465" s="107">
        <v>1.1000000000000001</v>
      </c>
      <c r="F465" s="108"/>
      <c r="G465" s="109"/>
      <c r="H465" s="108"/>
      <c r="I465" s="109"/>
      <c r="J465" s="110"/>
      <c r="K465" s="38"/>
    </row>
    <row r="466" spans="1:11" x14ac:dyDescent="0.35">
      <c r="A466" s="103"/>
      <c r="B466" s="93" t="s">
        <v>28</v>
      </c>
      <c r="C466" s="107"/>
      <c r="D466" s="106">
        <v>10</v>
      </c>
      <c r="E466" s="107">
        <v>10</v>
      </c>
      <c r="F466" s="108"/>
      <c r="G466" s="109"/>
      <c r="H466" s="108"/>
      <c r="I466" s="109"/>
      <c r="J466" s="110"/>
      <c r="K466" s="38"/>
    </row>
    <row r="467" spans="1:11" x14ac:dyDescent="0.35">
      <c r="A467" s="103"/>
      <c r="B467" s="93" t="s">
        <v>29</v>
      </c>
      <c r="C467" s="107"/>
      <c r="D467" s="106">
        <v>0.2</v>
      </c>
      <c r="E467" s="107">
        <v>0.2</v>
      </c>
      <c r="F467" s="108"/>
      <c r="G467" s="109"/>
      <c r="H467" s="108"/>
      <c r="I467" s="109"/>
      <c r="J467" s="110"/>
      <c r="K467" s="38"/>
    </row>
    <row r="468" spans="1:11" x14ac:dyDescent="0.35">
      <c r="A468" s="103"/>
      <c r="B468" s="55" t="s">
        <v>210</v>
      </c>
      <c r="C468" s="107"/>
      <c r="D468" s="106">
        <v>0.13</v>
      </c>
      <c r="E468" s="107">
        <v>0.13</v>
      </c>
      <c r="F468" s="108"/>
      <c r="G468" s="109"/>
      <c r="H468" s="108"/>
      <c r="I468" s="109"/>
      <c r="J468" s="110"/>
      <c r="K468" s="38"/>
    </row>
    <row r="469" spans="1:11" x14ac:dyDescent="0.35">
      <c r="A469" s="103"/>
      <c r="B469" s="93" t="s">
        <v>170</v>
      </c>
      <c r="C469" s="107"/>
      <c r="D469" s="106"/>
      <c r="E469" s="107">
        <v>20</v>
      </c>
      <c r="F469" s="108"/>
      <c r="G469" s="109"/>
      <c r="H469" s="108"/>
      <c r="I469" s="109"/>
      <c r="J469" s="110"/>
      <c r="K469" s="38"/>
    </row>
    <row r="470" spans="1:11" ht="31" x14ac:dyDescent="0.35">
      <c r="A470" s="1" t="s">
        <v>283</v>
      </c>
      <c r="B470" s="93"/>
      <c r="C470" s="107" t="s">
        <v>163</v>
      </c>
      <c r="D470" s="108"/>
      <c r="E470" s="109"/>
      <c r="F470" s="108">
        <v>3.14</v>
      </c>
      <c r="G470" s="109">
        <v>3.2</v>
      </c>
      <c r="H470" s="108">
        <v>31.73</v>
      </c>
      <c r="I470" s="109">
        <v>168.39</v>
      </c>
      <c r="J470" s="110"/>
      <c r="K470" s="38" t="s">
        <v>262</v>
      </c>
    </row>
    <row r="471" spans="1:11" x14ac:dyDescent="0.35">
      <c r="A471" s="103"/>
      <c r="B471" s="93" t="s">
        <v>25</v>
      </c>
      <c r="C471" s="107"/>
      <c r="D471" s="108">
        <v>46.8</v>
      </c>
      <c r="E471" s="109">
        <v>46.8</v>
      </c>
      <c r="F471" s="108"/>
      <c r="G471" s="109"/>
      <c r="H471" s="108"/>
      <c r="I471" s="109"/>
      <c r="J471" s="110"/>
      <c r="K471" s="38"/>
    </row>
    <row r="472" spans="1:11" x14ac:dyDescent="0.35">
      <c r="A472" s="103"/>
      <c r="B472" s="93" t="s">
        <v>210</v>
      </c>
      <c r="C472" s="107"/>
      <c r="D472" s="108">
        <v>2.6</v>
      </c>
      <c r="E472" s="109">
        <v>2.6</v>
      </c>
      <c r="F472" s="108"/>
      <c r="G472" s="109"/>
      <c r="H472" s="108"/>
      <c r="I472" s="109"/>
      <c r="J472" s="110"/>
      <c r="K472" s="38"/>
    </row>
    <row r="473" spans="1:11" x14ac:dyDescent="0.35">
      <c r="A473" s="93"/>
      <c r="B473" s="93" t="s">
        <v>183</v>
      </c>
      <c r="C473" s="107"/>
      <c r="D473" s="108">
        <v>281.7</v>
      </c>
      <c r="E473" s="109">
        <v>281.7</v>
      </c>
      <c r="F473" s="108"/>
      <c r="G473" s="109"/>
      <c r="H473" s="108"/>
      <c r="I473" s="109"/>
      <c r="J473" s="110"/>
      <c r="K473" s="38"/>
    </row>
    <row r="474" spans="1:11" x14ac:dyDescent="0.35">
      <c r="A474" s="103"/>
      <c r="B474" s="93" t="s">
        <v>31</v>
      </c>
      <c r="C474" s="107"/>
      <c r="D474" s="108">
        <v>3</v>
      </c>
      <c r="E474" s="109">
        <v>3</v>
      </c>
      <c r="F474" s="108"/>
      <c r="G474" s="109"/>
      <c r="H474" s="108"/>
      <c r="I474" s="109"/>
      <c r="J474" s="110"/>
      <c r="K474" s="38"/>
    </row>
    <row r="475" spans="1:11" x14ac:dyDescent="0.35">
      <c r="A475" s="92" t="s">
        <v>441</v>
      </c>
      <c r="B475" s="51"/>
      <c r="C475" s="589">
        <v>180</v>
      </c>
      <c r="D475" s="53"/>
      <c r="E475" s="72"/>
      <c r="F475" s="54">
        <v>0.35</v>
      </c>
      <c r="G475" s="53">
        <v>0.12</v>
      </c>
      <c r="H475" s="134">
        <v>26.2</v>
      </c>
      <c r="I475" s="90">
        <v>108</v>
      </c>
      <c r="J475" s="75">
        <v>1.44</v>
      </c>
      <c r="K475" s="38" t="s">
        <v>408</v>
      </c>
    </row>
    <row r="476" spans="1:11" x14ac:dyDescent="0.35">
      <c r="A476" s="92"/>
      <c r="B476" s="51" t="s">
        <v>207</v>
      </c>
      <c r="C476" s="71"/>
      <c r="D476" s="53">
        <v>14.8</v>
      </c>
      <c r="E476" s="72">
        <v>14.5</v>
      </c>
      <c r="F476" s="75"/>
      <c r="G476" s="52"/>
      <c r="H476" s="75"/>
      <c r="I476" s="90"/>
      <c r="J476" s="75"/>
      <c r="K476" s="38"/>
    </row>
    <row r="477" spans="1:11" x14ac:dyDescent="0.35">
      <c r="A477" s="92"/>
      <c r="B477" s="51" t="s">
        <v>222</v>
      </c>
      <c r="C477" s="71"/>
      <c r="D477" s="53">
        <v>9.1999999999999993</v>
      </c>
      <c r="E477" s="72">
        <v>9</v>
      </c>
      <c r="F477" s="75"/>
      <c r="G477" s="52"/>
      <c r="H477" s="75"/>
      <c r="I477" s="90"/>
      <c r="J477" s="75"/>
      <c r="K477" s="38"/>
    </row>
    <row r="478" spans="1:11" x14ac:dyDescent="0.35">
      <c r="A478" s="92"/>
      <c r="B478" s="51" t="s">
        <v>233</v>
      </c>
      <c r="C478" s="71"/>
      <c r="D478" s="53"/>
      <c r="E478" s="72">
        <v>14.4</v>
      </c>
      <c r="F478" s="75"/>
      <c r="G478" s="52"/>
      <c r="H478" s="75"/>
      <c r="I478" s="90"/>
      <c r="J478" s="75"/>
      <c r="K478" s="38"/>
    </row>
    <row r="479" spans="1:11" x14ac:dyDescent="0.35">
      <c r="A479" s="51"/>
      <c r="B479" s="51" t="s">
        <v>28</v>
      </c>
      <c r="C479" s="71"/>
      <c r="D479" s="53">
        <v>183</v>
      </c>
      <c r="E479" s="72">
        <v>183</v>
      </c>
      <c r="F479" s="75"/>
      <c r="G479" s="52"/>
      <c r="H479" s="75"/>
      <c r="I479" s="90"/>
      <c r="J479" s="75"/>
      <c r="K479" s="38"/>
    </row>
    <row r="480" spans="1:11" x14ac:dyDescent="0.35">
      <c r="A480" s="51"/>
      <c r="B480" s="51" t="s">
        <v>62</v>
      </c>
      <c r="C480" s="71"/>
      <c r="D480" s="53">
        <v>6</v>
      </c>
      <c r="E480" s="72">
        <v>6</v>
      </c>
      <c r="F480" s="75"/>
      <c r="G480" s="52"/>
      <c r="H480" s="75"/>
      <c r="I480" s="90"/>
      <c r="J480" s="75"/>
      <c r="K480" s="38"/>
    </row>
    <row r="481" spans="1:11" ht="31.5" thickBot="1" x14ac:dyDescent="0.4">
      <c r="A481" s="39" t="s">
        <v>242</v>
      </c>
      <c r="B481" s="40"/>
      <c r="C481" s="128">
        <v>45</v>
      </c>
      <c r="D481" s="98">
        <v>45</v>
      </c>
      <c r="E481" s="95">
        <v>45</v>
      </c>
      <c r="F481" s="98">
        <v>2.9729729729729724</v>
      </c>
      <c r="G481" s="95">
        <v>0.54054054054054046</v>
      </c>
      <c r="H481" s="98">
        <v>17.837837837837839</v>
      </c>
      <c r="I481" s="95">
        <v>89.189189189189179</v>
      </c>
      <c r="J481" s="98"/>
      <c r="K481" s="94" t="s">
        <v>191</v>
      </c>
    </row>
    <row r="482" spans="1:11" s="65" customFormat="1" ht="16" thickBot="1" x14ac:dyDescent="0.4">
      <c r="A482" s="58" t="s">
        <v>39</v>
      </c>
      <c r="B482" s="59"/>
      <c r="C482" s="60">
        <v>683</v>
      </c>
      <c r="D482" s="113"/>
      <c r="E482" s="62"/>
      <c r="F482" s="63">
        <f>F434+F436+F452+F470+F475+F481</f>
        <v>20.022948904756902</v>
      </c>
      <c r="G482" s="63">
        <f t="shared" ref="G482:J482" si="11">G434+G436+G452+G470+G475+G481</f>
        <v>19.801808774283142</v>
      </c>
      <c r="H482" s="63">
        <f t="shared" si="11"/>
        <v>106.83167994851834</v>
      </c>
      <c r="I482" s="63">
        <f t="shared" si="11"/>
        <v>685.54896568229617</v>
      </c>
      <c r="J482" s="63">
        <f t="shared" si="11"/>
        <v>14.24</v>
      </c>
      <c r="K482" s="64"/>
    </row>
    <row r="483" spans="1:11" ht="21" customHeight="1" x14ac:dyDescent="0.35">
      <c r="A483" s="103"/>
      <c r="B483" s="104" t="s">
        <v>307</v>
      </c>
      <c r="C483" s="141"/>
      <c r="D483" s="106"/>
      <c r="E483" s="140"/>
      <c r="F483" s="108"/>
      <c r="G483" s="141"/>
      <c r="H483" s="108"/>
      <c r="I483" s="141"/>
      <c r="J483" s="110"/>
      <c r="K483" s="28"/>
    </row>
    <row r="484" spans="1:11" ht="21" customHeight="1" x14ac:dyDescent="0.35">
      <c r="A484" s="67" t="s">
        <v>421</v>
      </c>
      <c r="B484" s="51"/>
      <c r="C484" s="201">
        <v>50</v>
      </c>
      <c r="D484" s="54"/>
      <c r="E484" s="53"/>
      <c r="F484" s="69">
        <v>0.7</v>
      </c>
      <c r="G484" s="196">
        <v>3.01</v>
      </c>
      <c r="H484" s="69">
        <v>4.13</v>
      </c>
      <c r="I484" s="196">
        <v>46.4</v>
      </c>
      <c r="J484" s="69">
        <v>3.3250000000000002</v>
      </c>
      <c r="K484" s="38" t="s">
        <v>423</v>
      </c>
    </row>
    <row r="485" spans="1:11" ht="21" customHeight="1" x14ac:dyDescent="0.35">
      <c r="A485" s="67"/>
      <c r="B485" s="51" t="s">
        <v>338</v>
      </c>
      <c r="C485" s="201"/>
      <c r="D485" s="54">
        <v>60.8</v>
      </c>
      <c r="E485" s="53">
        <v>47.5</v>
      </c>
      <c r="F485" s="69"/>
      <c r="G485" s="196"/>
      <c r="H485" s="69"/>
      <c r="I485" s="196"/>
      <c r="J485" s="69"/>
      <c r="K485" s="38"/>
    </row>
    <row r="486" spans="1:11" ht="21" customHeight="1" x14ac:dyDescent="0.35">
      <c r="A486" s="1"/>
      <c r="B486" s="51" t="s">
        <v>48</v>
      </c>
      <c r="C486" s="52"/>
      <c r="D486" s="54">
        <v>3</v>
      </c>
      <c r="E486" s="53">
        <v>3</v>
      </c>
      <c r="F486" s="54"/>
      <c r="G486" s="53"/>
      <c r="H486" s="54"/>
      <c r="I486" s="53"/>
      <c r="J486" s="54"/>
      <c r="K486" s="169"/>
    </row>
    <row r="487" spans="1:11" ht="39" customHeight="1" x14ac:dyDescent="0.35">
      <c r="A487" s="1" t="s">
        <v>438</v>
      </c>
      <c r="B487" s="51"/>
      <c r="C487" s="52" t="s">
        <v>305</v>
      </c>
      <c r="D487" s="54"/>
      <c r="E487" s="53"/>
      <c r="F487" s="54">
        <v>17.883052747252748</v>
      </c>
      <c r="G487" s="53">
        <v>18.838734065934066</v>
      </c>
      <c r="H487" s="54">
        <v>21.545462637362636</v>
      </c>
      <c r="I487" s="53">
        <v>317.98714285714283</v>
      </c>
      <c r="J487" s="54">
        <v>5.12</v>
      </c>
      <c r="K487" s="38" t="s">
        <v>157</v>
      </c>
    </row>
    <row r="488" spans="1:11" ht="21" customHeight="1" x14ac:dyDescent="0.35">
      <c r="A488" s="1"/>
      <c r="B488" s="55" t="s">
        <v>392</v>
      </c>
      <c r="C488" s="52"/>
      <c r="D488" s="54">
        <v>39</v>
      </c>
      <c r="E488" s="53">
        <v>37.5</v>
      </c>
      <c r="F488" s="54"/>
      <c r="G488" s="53"/>
      <c r="H488" s="54"/>
      <c r="I488" s="53"/>
      <c r="J488" s="54"/>
      <c r="K488" s="38"/>
    </row>
    <row r="489" spans="1:11" ht="21" customHeight="1" x14ac:dyDescent="0.35">
      <c r="A489" s="1"/>
      <c r="B489" s="104" t="s">
        <v>374</v>
      </c>
      <c r="C489" s="52"/>
      <c r="D489" s="54">
        <v>39.4</v>
      </c>
      <c r="E489" s="53">
        <v>37.5</v>
      </c>
      <c r="F489" s="54"/>
      <c r="G489" s="53"/>
      <c r="H489" s="54"/>
      <c r="I489" s="53"/>
      <c r="J489" s="54"/>
      <c r="K489" s="38"/>
    </row>
    <row r="490" spans="1:11" ht="18" customHeight="1" x14ac:dyDescent="0.35">
      <c r="A490" s="1"/>
      <c r="B490" s="51" t="s">
        <v>58</v>
      </c>
      <c r="C490" s="52"/>
      <c r="D490" s="54">
        <v>2.8</v>
      </c>
      <c r="E490" s="53">
        <v>2.8</v>
      </c>
      <c r="F490" s="54"/>
      <c r="G490" s="53"/>
      <c r="H490" s="54"/>
      <c r="I490" s="53"/>
      <c r="J490" s="54"/>
      <c r="K490" s="38"/>
    </row>
    <row r="491" spans="1:11" ht="15.75" customHeight="1" x14ac:dyDescent="0.35">
      <c r="A491" s="1"/>
      <c r="B491" s="51" t="s">
        <v>154</v>
      </c>
      <c r="C491" s="52"/>
      <c r="D491" s="54"/>
      <c r="E491" s="53">
        <v>30</v>
      </c>
      <c r="F491" s="54"/>
      <c r="G491" s="53"/>
      <c r="H491" s="54"/>
      <c r="I491" s="53"/>
      <c r="J491" s="54"/>
      <c r="K491" s="38"/>
    </row>
    <row r="492" spans="1:11" ht="37.5" customHeight="1" x14ac:dyDescent="0.35">
      <c r="A492" s="1"/>
      <c r="B492" s="51" t="s">
        <v>46</v>
      </c>
      <c r="C492" s="52"/>
      <c r="D492" s="168">
        <v>190.7</v>
      </c>
      <c r="E492" s="80">
        <v>143.44999999999999</v>
      </c>
      <c r="F492" s="54"/>
      <c r="G492" s="53"/>
      <c r="H492" s="54"/>
      <c r="I492" s="53"/>
      <c r="J492" s="54"/>
      <c r="K492" s="38"/>
    </row>
    <row r="493" spans="1:11" ht="33" customHeight="1" x14ac:dyDescent="0.35">
      <c r="A493" s="1"/>
      <c r="B493" s="51" t="s">
        <v>155</v>
      </c>
      <c r="C493" s="52"/>
      <c r="D493" s="54"/>
      <c r="E493" s="53">
        <v>136.6</v>
      </c>
      <c r="F493" s="54"/>
      <c r="G493" s="53"/>
      <c r="H493" s="54"/>
      <c r="I493" s="53"/>
      <c r="J493" s="54"/>
      <c r="K493" s="38"/>
    </row>
    <row r="494" spans="1:11" ht="21" customHeight="1" x14ac:dyDescent="0.35">
      <c r="A494" s="1"/>
      <c r="B494" s="51" t="s">
        <v>42</v>
      </c>
      <c r="C494" s="52"/>
      <c r="D494" s="54">
        <v>12.72</v>
      </c>
      <c r="E494" s="53">
        <v>10.6</v>
      </c>
      <c r="F494" s="54"/>
      <c r="G494" s="53"/>
      <c r="H494" s="54"/>
      <c r="I494" s="53"/>
      <c r="J494" s="54"/>
      <c r="K494" s="38"/>
    </row>
    <row r="495" spans="1:11" ht="21" customHeight="1" x14ac:dyDescent="0.35">
      <c r="A495" s="1"/>
      <c r="B495" s="55" t="s">
        <v>133</v>
      </c>
      <c r="C495" s="52"/>
      <c r="D495" s="54">
        <v>1.8</v>
      </c>
      <c r="E495" s="53">
        <v>1.8</v>
      </c>
      <c r="F495" s="54"/>
      <c r="G495" s="53"/>
      <c r="H495" s="54"/>
      <c r="I495" s="53"/>
      <c r="J495" s="54"/>
      <c r="K495" s="38"/>
    </row>
    <row r="496" spans="1:11" ht="21" customHeight="1" x14ac:dyDescent="0.35">
      <c r="A496" s="1"/>
      <c r="B496" s="51" t="s">
        <v>156</v>
      </c>
      <c r="C496" s="52"/>
      <c r="D496" s="54"/>
      <c r="E496" s="53">
        <v>7.7</v>
      </c>
      <c r="F496" s="54"/>
      <c r="G496" s="53"/>
      <c r="H496" s="54"/>
      <c r="I496" s="53"/>
      <c r="J496" s="54"/>
      <c r="K496" s="38"/>
    </row>
    <row r="497" spans="1:25" ht="30" customHeight="1" x14ac:dyDescent="0.35">
      <c r="A497" s="1"/>
      <c r="B497" s="51" t="s">
        <v>31</v>
      </c>
      <c r="C497" s="52"/>
      <c r="D497" s="54">
        <v>1.8</v>
      </c>
      <c r="E497" s="53">
        <v>1.8</v>
      </c>
      <c r="F497" s="54"/>
      <c r="G497" s="53"/>
      <c r="H497" s="54"/>
      <c r="I497" s="53"/>
      <c r="J497" s="54"/>
      <c r="K497" s="38"/>
    </row>
    <row r="498" spans="1:25" ht="21" customHeight="1" x14ac:dyDescent="0.35">
      <c r="A498" s="1"/>
      <c r="B498" s="51" t="s">
        <v>210</v>
      </c>
      <c r="C498" s="52"/>
      <c r="D498" s="54">
        <v>0.6</v>
      </c>
      <c r="E498" s="53">
        <v>0.6</v>
      </c>
      <c r="F498" s="54"/>
      <c r="G498" s="53"/>
      <c r="H498" s="54"/>
      <c r="I498" s="53"/>
      <c r="J498" s="54"/>
      <c r="K498" s="38"/>
    </row>
    <row r="499" spans="1:25" ht="21" customHeight="1" x14ac:dyDescent="0.35">
      <c r="A499" s="1"/>
      <c r="B499" s="51" t="s">
        <v>91</v>
      </c>
      <c r="C499" s="52"/>
      <c r="D499" s="54">
        <v>3.2</v>
      </c>
      <c r="E499" s="53">
        <v>3.2</v>
      </c>
      <c r="F499" s="54"/>
      <c r="G499" s="53"/>
      <c r="H499" s="54"/>
      <c r="I499" s="53"/>
      <c r="J499" s="54"/>
      <c r="K499" s="38"/>
    </row>
    <row r="500" spans="1:25" ht="21" customHeight="1" x14ac:dyDescent="0.35">
      <c r="A500" s="1"/>
      <c r="B500" s="51" t="s">
        <v>50</v>
      </c>
      <c r="C500" s="52"/>
      <c r="D500" s="54"/>
      <c r="E500" s="53">
        <v>175</v>
      </c>
      <c r="F500" s="54"/>
      <c r="G500" s="53"/>
      <c r="H500" s="54"/>
      <c r="I500" s="53"/>
      <c r="J500" s="54"/>
      <c r="K500" s="38"/>
    </row>
    <row r="501" spans="1:25" ht="21" customHeight="1" x14ac:dyDescent="0.35">
      <c r="A501" s="1"/>
      <c r="B501" s="51" t="s">
        <v>228</v>
      </c>
      <c r="C501" s="52"/>
      <c r="D501" s="54"/>
      <c r="E501" s="53">
        <v>150</v>
      </c>
      <c r="F501" s="54"/>
      <c r="G501" s="53"/>
      <c r="H501" s="54"/>
      <c r="I501" s="53"/>
      <c r="J501" s="54"/>
      <c r="K501" s="38"/>
    </row>
    <row r="502" spans="1:25" ht="21" customHeight="1" x14ac:dyDescent="0.35">
      <c r="A502" s="1"/>
      <c r="B502" s="55" t="s">
        <v>229</v>
      </c>
      <c r="C502" s="52"/>
      <c r="D502" s="54"/>
      <c r="E502" s="53">
        <v>30</v>
      </c>
      <c r="F502" s="54"/>
      <c r="G502" s="53"/>
      <c r="H502" s="54"/>
      <c r="I502" s="53"/>
      <c r="J502" s="54"/>
      <c r="K502" s="38"/>
      <c r="O502" s="51"/>
      <c r="P502" s="51"/>
      <c r="Q502" s="75"/>
      <c r="R502" s="54"/>
      <c r="S502" s="54"/>
      <c r="T502" s="54"/>
      <c r="U502" s="54"/>
      <c r="V502" s="54"/>
      <c r="W502" s="54"/>
      <c r="X502" s="54"/>
      <c r="Y502" s="51"/>
    </row>
    <row r="503" spans="1:25" ht="21" customHeight="1" x14ac:dyDescent="0.35">
      <c r="A503" s="1"/>
      <c r="B503" s="51" t="s">
        <v>73</v>
      </c>
      <c r="C503" s="52"/>
      <c r="D503" s="54">
        <v>7.5</v>
      </c>
      <c r="E503" s="53">
        <v>7.5</v>
      </c>
      <c r="F503" s="54"/>
      <c r="G503" s="53"/>
      <c r="H503" s="54"/>
      <c r="I503" s="53"/>
      <c r="J503" s="54"/>
      <c r="K503" s="38"/>
      <c r="O503" s="51"/>
      <c r="P503" s="51"/>
      <c r="Q503" s="75"/>
      <c r="R503" s="54"/>
      <c r="S503" s="54"/>
      <c r="T503" s="54"/>
      <c r="U503" s="54"/>
      <c r="V503" s="54"/>
      <c r="W503" s="54"/>
      <c r="X503" s="54"/>
      <c r="Y503" s="51"/>
    </row>
    <row r="504" spans="1:25" ht="21" customHeight="1" x14ac:dyDescent="0.35">
      <c r="A504" s="1"/>
      <c r="B504" s="51" t="s">
        <v>52</v>
      </c>
      <c r="C504" s="52"/>
      <c r="D504" s="54">
        <v>2</v>
      </c>
      <c r="E504" s="53">
        <v>2</v>
      </c>
      <c r="F504" s="54"/>
      <c r="G504" s="53"/>
      <c r="H504" s="54"/>
      <c r="I504" s="53"/>
      <c r="J504" s="54"/>
      <c r="K504" s="38"/>
      <c r="O504" s="51"/>
      <c r="P504" s="51"/>
      <c r="Q504" s="75"/>
      <c r="R504" s="54"/>
      <c r="S504" s="54"/>
      <c r="T504" s="54"/>
      <c r="U504" s="54"/>
      <c r="V504" s="54"/>
      <c r="W504" s="54"/>
      <c r="X504" s="54"/>
      <c r="Y504" s="51"/>
    </row>
    <row r="505" spans="1:25" ht="21" customHeight="1" x14ac:dyDescent="0.35">
      <c r="A505" s="1"/>
      <c r="B505" s="51" t="s">
        <v>67</v>
      </c>
      <c r="C505" s="52"/>
      <c r="D505" s="54">
        <v>22.5</v>
      </c>
      <c r="E505" s="53">
        <v>22.5</v>
      </c>
      <c r="F505" s="54"/>
      <c r="G505" s="53"/>
      <c r="H505" s="54"/>
      <c r="I505" s="53"/>
      <c r="J505" s="54"/>
      <c r="K505" s="38"/>
      <c r="O505" s="51"/>
      <c r="P505" s="51"/>
      <c r="Q505" s="75"/>
      <c r="R505" s="54"/>
      <c r="S505" s="54"/>
      <c r="T505" s="54"/>
      <c r="U505" s="54"/>
      <c r="V505" s="54"/>
      <c r="W505" s="54"/>
      <c r="X505" s="54"/>
      <c r="Y505" s="51"/>
    </row>
    <row r="506" spans="1:25" x14ac:dyDescent="0.35">
      <c r="A506" s="1" t="s">
        <v>78</v>
      </c>
      <c r="B506" s="51"/>
      <c r="C506" s="53" t="s">
        <v>300</v>
      </c>
      <c r="D506" s="54"/>
      <c r="E506" s="53"/>
      <c r="F506" s="54">
        <v>0.12</v>
      </c>
      <c r="G506" s="53">
        <v>0.02</v>
      </c>
      <c r="H506" s="54">
        <v>6.2251798561151066</v>
      </c>
      <c r="I506" s="53">
        <v>26.118705035971217</v>
      </c>
      <c r="J506" s="54">
        <v>2.83</v>
      </c>
      <c r="K506" s="81" t="s">
        <v>448</v>
      </c>
    </row>
    <row r="507" spans="1:25" x14ac:dyDescent="0.35">
      <c r="A507" s="1"/>
      <c r="B507" s="51" t="s">
        <v>241</v>
      </c>
      <c r="C507" s="52"/>
      <c r="D507" s="54">
        <v>0.45</v>
      </c>
      <c r="E507" s="53">
        <v>0.45</v>
      </c>
      <c r="F507" s="54"/>
      <c r="G507" s="53"/>
      <c r="H507" s="54"/>
      <c r="I507" s="53"/>
      <c r="J507" s="54"/>
      <c r="K507" s="38"/>
    </row>
    <row r="508" spans="1:25" x14ac:dyDescent="0.35">
      <c r="A508" s="1"/>
      <c r="B508" s="51" t="s">
        <v>29</v>
      </c>
      <c r="C508" s="52"/>
      <c r="D508" s="54">
        <v>6</v>
      </c>
      <c r="E508" s="53">
        <v>6</v>
      </c>
      <c r="F508" s="54"/>
      <c r="G508" s="53"/>
      <c r="H508" s="54"/>
      <c r="I508" s="53"/>
      <c r="J508" s="54"/>
      <c r="K508" s="38"/>
    </row>
    <row r="509" spans="1:25" x14ac:dyDescent="0.35">
      <c r="A509" s="1"/>
      <c r="B509" s="51" t="s">
        <v>80</v>
      </c>
      <c r="C509" s="52"/>
      <c r="D509" s="54">
        <v>8</v>
      </c>
      <c r="E509" s="53">
        <v>7</v>
      </c>
      <c r="F509" s="54"/>
      <c r="G509" s="53"/>
      <c r="H509" s="54"/>
      <c r="I509" s="53"/>
      <c r="J509" s="54"/>
      <c r="K509" s="38"/>
    </row>
    <row r="510" spans="1:25" x14ac:dyDescent="0.35">
      <c r="A510" s="1"/>
      <c r="B510" s="51" t="s">
        <v>28</v>
      </c>
      <c r="C510" s="52"/>
      <c r="D510" s="54">
        <v>180</v>
      </c>
      <c r="E510" s="53">
        <v>180</v>
      </c>
      <c r="F510" s="54"/>
      <c r="G510" s="53"/>
      <c r="H510" s="54"/>
      <c r="I510" s="53"/>
      <c r="J510" s="54"/>
      <c r="K510" s="38"/>
    </row>
    <row r="511" spans="1:25" ht="15" customHeight="1" x14ac:dyDescent="0.35">
      <c r="A511" s="1" t="s">
        <v>403</v>
      </c>
      <c r="B511" s="51"/>
      <c r="C511" s="52">
        <v>60</v>
      </c>
      <c r="D511" s="75"/>
      <c r="E511" s="52"/>
      <c r="F511" s="108">
        <v>3.5</v>
      </c>
      <c r="G511" s="109">
        <v>3.75</v>
      </c>
      <c r="H511" s="108">
        <v>34.770000000000003</v>
      </c>
      <c r="I511" s="109">
        <v>187</v>
      </c>
      <c r="J511" s="108">
        <v>0.03</v>
      </c>
      <c r="K511" s="38" t="s">
        <v>402</v>
      </c>
    </row>
    <row r="512" spans="1:25" ht="15" customHeight="1" x14ac:dyDescent="0.35">
      <c r="A512" s="1"/>
      <c r="B512" s="51" t="s">
        <v>387</v>
      </c>
      <c r="C512" s="52"/>
      <c r="D512" s="75">
        <v>30</v>
      </c>
      <c r="E512" s="52">
        <v>30</v>
      </c>
      <c r="F512" s="108"/>
      <c r="G512" s="109"/>
      <c r="H512" s="108"/>
      <c r="I512" s="109"/>
      <c r="J512" s="108"/>
      <c r="K512" s="38"/>
    </row>
    <row r="513" spans="1:11" ht="15" customHeight="1" x14ac:dyDescent="0.35">
      <c r="A513" s="1"/>
      <c r="B513" s="51" t="s">
        <v>387</v>
      </c>
      <c r="C513" s="52"/>
      <c r="D513" s="75">
        <v>1.32</v>
      </c>
      <c r="E513" s="52">
        <v>1.32</v>
      </c>
      <c r="F513" s="108"/>
      <c r="G513" s="109"/>
      <c r="H513" s="108"/>
      <c r="I513" s="109"/>
      <c r="J513" s="108"/>
      <c r="K513" s="38"/>
    </row>
    <row r="514" spans="1:11" ht="15" customHeight="1" x14ac:dyDescent="0.35">
      <c r="A514" s="1"/>
      <c r="B514" s="51" t="s">
        <v>31</v>
      </c>
      <c r="C514" s="52"/>
      <c r="D514" s="75">
        <v>1.32</v>
      </c>
      <c r="E514" s="52">
        <v>1.32</v>
      </c>
      <c r="F514" s="108"/>
      <c r="G514" s="109"/>
      <c r="H514" s="108"/>
      <c r="I514" s="109"/>
      <c r="J514" s="108"/>
      <c r="K514" s="38"/>
    </row>
    <row r="515" spans="1:11" ht="15" customHeight="1" x14ac:dyDescent="0.35">
      <c r="A515" s="1"/>
      <c r="B515" s="51" t="s">
        <v>259</v>
      </c>
      <c r="C515" s="52"/>
      <c r="D515" s="75">
        <v>2.04</v>
      </c>
      <c r="E515" s="52">
        <v>2.04</v>
      </c>
      <c r="F515" s="108"/>
      <c r="G515" s="109"/>
      <c r="H515" s="108"/>
      <c r="I515" s="109"/>
      <c r="J515" s="108"/>
      <c r="K515" s="38"/>
    </row>
    <row r="516" spans="1:11" ht="15" customHeight="1" x14ac:dyDescent="0.35">
      <c r="A516" s="1"/>
      <c r="B516" s="51" t="s">
        <v>397</v>
      </c>
      <c r="C516" s="52"/>
      <c r="D516" s="75">
        <v>1.8</v>
      </c>
      <c r="E516" s="52">
        <v>1.5</v>
      </c>
      <c r="F516" s="108"/>
      <c r="G516" s="109"/>
      <c r="H516" s="108"/>
      <c r="I516" s="109"/>
      <c r="J516" s="108"/>
      <c r="K516" s="38"/>
    </row>
    <row r="517" spans="1:11" ht="15" customHeight="1" x14ac:dyDescent="0.35">
      <c r="A517" s="1"/>
      <c r="B517" s="51" t="s">
        <v>257</v>
      </c>
      <c r="C517" s="52"/>
      <c r="D517" s="75">
        <v>0.5</v>
      </c>
      <c r="E517" s="52">
        <v>0.5</v>
      </c>
      <c r="F517" s="108"/>
      <c r="G517" s="109"/>
      <c r="H517" s="108"/>
      <c r="I517" s="109"/>
      <c r="J517" s="108"/>
      <c r="K517" s="38"/>
    </row>
    <row r="518" spans="1:11" ht="15" customHeight="1" x14ac:dyDescent="0.35">
      <c r="A518" s="1"/>
      <c r="B518" s="51" t="s">
        <v>260</v>
      </c>
      <c r="C518" s="52"/>
      <c r="D518" s="75">
        <v>0.36</v>
      </c>
      <c r="E518" s="52">
        <v>0.36</v>
      </c>
      <c r="F518" s="108"/>
      <c r="G518" s="109"/>
      <c r="H518" s="108"/>
      <c r="I518" s="109"/>
      <c r="J518" s="108"/>
      <c r="K518" s="38"/>
    </row>
    <row r="519" spans="1:11" ht="15" customHeight="1" x14ac:dyDescent="0.35">
      <c r="A519" s="1"/>
      <c r="B519" s="51" t="s">
        <v>139</v>
      </c>
      <c r="C519" s="52"/>
      <c r="D519" s="75">
        <v>14.04</v>
      </c>
      <c r="E519" s="52">
        <v>14.04</v>
      </c>
      <c r="F519" s="108"/>
      <c r="G519" s="109"/>
      <c r="H519" s="108"/>
      <c r="I519" s="109"/>
      <c r="J519" s="108"/>
      <c r="K519" s="38"/>
    </row>
    <row r="520" spans="1:11" ht="15" customHeight="1" x14ac:dyDescent="0.35">
      <c r="A520" s="1"/>
      <c r="B520" s="51" t="s">
        <v>401</v>
      </c>
      <c r="C520" s="52"/>
      <c r="D520" s="75">
        <v>27.6</v>
      </c>
      <c r="E520" s="52">
        <v>27</v>
      </c>
      <c r="F520" s="108"/>
      <c r="G520" s="109"/>
      <c r="H520" s="108"/>
      <c r="I520" s="109"/>
      <c r="J520" s="108"/>
      <c r="K520" s="38"/>
    </row>
    <row r="521" spans="1:11" ht="15" customHeight="1" x14ac:dyDescent="0.35">
      <c r="A521" s="1"/>
      <c r="B521" s="51" t="s">
        <v>48</v>
      </c>
      <c r="C521" s="52"/>
      <c r="D521" s="75">
        <v>0.19</v>
      </c>
      <c r="E521" s="52">
        <v>0.19</v>
      </c>
      <c r="F521" s="108"/>
      <c r="G521" s="109"/>
      <c r="H521" s="108"/>
      <c r="I521" s="109"/>
      <c r="J521" s="108"/>
      <c r="K521" s="38"/>
    </row>
    <row r="522" spans="1:11" ht="15" customHeight="1" x14ac:dyDescent="0.35">
      <c r="A522" s="1"/>
      <c r="B522" s="51" t="s">
        <v>397</v>
      </c>
      <c r="C522" s="52"/>
      <c r="D522" s="75">
        <v>1.44</v>
      </c>
      <c r="E522" s="52">
        <v>1.2</v>
      </c>
      <c r="F522" s="108"/>
      <c r="G522" s="109"/>
      <c r="H522" s="108"/>
      <c r="I522" s="109"/>
      <c r="J522" s="108"/>
      <c r="K522" s="38"/>
    </row>
    <row r="523" spans="1:11" ht="32.25" customHeight="1" thickBot="1" x14ac:dyDescent="0.4">
      <c r="A523" s="1" t="s">
        <v>187</v>
      </c>
      <c r="B523" s="51"/>
      <c r="C523" s="52">
        <v>30</v>
      </c>
      <c r="D523" s="54">
        <v>30</v>
      </c>
      <c r="E523" s="53">
        <v>30</v>
      </c>
      <c r="F523" s="54">
        <v>2.2822822822822819</v>
      </c>
      <c r="G523" s="53">
        <v>0.24024024024024024</v>
      </c>
      <c r="H523" s="54">
        <v>14.774774774774775</v>
      </c>
      <c r="I523" s="53">
        <v>70.570570570570567</v>
      </c>
      <c r="J523" s="54">
        <v>0</v>
      </c>
      <c r="K523" s="586" t="s">
        <v>192</v>
      </c>
    </row>
    <row r="524" spans="1:11" ht="20.25" customHeight="1" x14ac:dyDescent="0.35">
      <c r="A524" s="103" t="s">
        <v>54</v>
      </c>
      <c r="B524" s="93"/>
      <c r="C524" s="107">
        <v>100</v>
      </c>
      <c r="D524" s="106">
        <v>100</v>
      </c>
      <c r="E524" s="107">
        <v>100</v>
      </c>
      <c r="F524" s="109">
        <v>0.4</v>
      </c>
      <c r="G524" s="131">
        <v>0.4</v>
      </c>
      <c r="H524" s="108">
        <v>9.8000000000000007</v>
      </c>
      <c r="I524" s="109">
        <v>47</v>
      </c>
      <c r="J524" s="108">
        <v>10</v>
      </c>
      <c r="K524" s="73" t="s">
        <v>144</v>
      </c>
    </row>
    <row r="525" spans="1:11" ht="16.5" customHeight="1" thickBot="1" x14ac:dyDescent="0.4">
      <c r="A525" s="103" t="s">
        <v>315</v>
      </c>
      <c r="B525" s="104"/>
      <c r="C525" s="111"/>
      <c r="D525" s="106"/>
      <c r="E525" s="112"/>
      <c r="F525" s="109"/>
      <c r="G525" s="203"/>
      <c r="H525" s="131"/>
      <c r="I525" s="111"/>
      <c r="J525" s="110"/>
      <c r="K525" s="586" t="s">
        <v>145</v>
      </c>
    </row>
    <row r="526" spans="1:11" s="65" customFormat="1" ht="16" thickBot="1" x14ac:dyDescent="0.4">
      <c r="A526" s="183" t="s">
        <v>39</v>
      </c>
      <c r="B526" s="184"/>
      <c r="C526" s="154">
        <v>613</v>
      </c>
      <c r="D526" s="185"/>
      <c r="E526" s="204"/>
      <c r="F526" s="187">
        <f>F484+F487+F506+F511+F523+F524</f>
        <v>24.885335029535028</v>
      </c>
      <c r="G526" s="187">
        <f>G484+G487+G506+G511+G523+G524</f>
        <v>26.258974306174306</v>
      </c>
      <c r="H526" s="187">
        <f t="shared" ref="H526:J526" si="12">H484+H487+H506+H511+H523+H524</f>
        <v>91.24541726825251</v>
      </c>
      <c r="I526" s="187">
        <f>I484+I487+I506+I511+I523+I524</f>
        <v>695.0764184636846</v>
      </c>
      <c r="J526" s="187">
        <f t="shared" si="12"/>
        <v>21.305</v>
      </c>
      <c r="K526" s="64"/>
    </row>
    <row r="527" spans="1:11" s="65" customFormat="1" ht="16" thickBot="1" x14ac:dyDescent="0.4">
      <c r="A527" s="183" t="s">
        <v>63</v>
      </c>
      <c r="B527" s="205"/>
      <c r="C527" s="584">
        <f>C428+C432+C482+C526</f>
        <v>1902</v>
      </c>
      <c r="D527" s="584"/>
      <c r="E527" s="584"/>
      <c r="F527" s="187">
        <f>F428+F432+F482+F526</f>
        <v>60.665550121342292</v>
      </c>
      <c r="G527" s="187">
        <f>G428+G432+G482+G526</f>
        <v>62.757833440169676</v>
      </c>
      <c r="H527" s="187">
        <f>H428+H432+H482+H526</f>
        <v>249.22389985624295</v>
      </c>
      <c r="I527" s="187">
        <f>I428+I432+I482+I526</f>
        <v>1786.3893501009911</v>
      </c>
      <c r="J527" s="187">
        <f>J428+J432+J482+J526</f>
        <v>40.115000000000002</v>
      </c>
      <c r="K527" s="64"/>
    </row>
    <row r="528" spans="1:11" x14ac:dyDescent="0.35">
      <c r="A528" s="104"/>
      <c r="B528" s="104"/>
      <c r="C528" s="206"/>
      <c r="D528" s="206"/>
      <c r="E528" s="206"/>
      <c r="F528" s="206"/>
      <c r="G528" s="206"/>
      <c r="H528" s="206"/>
      <c r="I528" s="206"/>
      <c r="J528" s="206"/>
      <c r="K528" s="51"/>
    </row>
    <row r="529" spans="1:11" x14ac:dyDescent="0.35">
      <c r="A529" s="104"/>
      <c r="B529" s="104"/>
      <c r="C529" s="206"/>
      <c r="D529" s="206" t="s">
        <v>278</v>
      </c>
      <c r="E529" s="206"/>
      <c r="F529" s="206"/>
      <c r="G529" s="206"/>
      <c r="H529" s="206"/>
      <c r="I529" s="206"/>
      <c r="J529" s="206"/>
      <c r="K529" s="51"/>
    </row>
    <row r="530" spans="1:11" ht="16" thickBot="1" x14ac:dyDescent="0.4">
      <c r="A530" s="207" t="s">
        <v>265</v>
      </c>
      <c r="B530" s="207"/>
      <c r="C530" s="644"/>
      <c r="D530" s="644"/>
      <c r="E530" s="644"/>
      <c r="F530" s="644"/>
      <c r="G530" s="208"/>
      <c r="H530" s="208"/>
      <c r="I530" s="208"/>
      <c r="J530" s="208"/>
      <c r="K530" s="51"/>
    </row>
    <row r="531" spans="1:11" ht="31.5" customHeight="1" x14ac:dyDescent="0.35">
      <c r="A531" s="22" t="s">
        <v>5</v>
      </c>
      <c r="B531" s="23"/>
      <c r="C531" s="121" t="s">
        <v>6</v>
      </c>
      <c r="D531" s="24" t="s">
        <v>7</v>
      </c>
      <c r="E531" s="46" t="s">
        <v>7</v>
      </c>
      <c r="F531" s="635" t="s">
        <v>8</v>
      </c>
      <c r="G531" s="636"/>
      <c r="H531" s="637"/>
      <c r="I531" s="209" t="s">
        <v>9</v>
      </c>
      <c r="J531" s="210" t="s">
        <v>10</v>
      </c>
      <c r="K531" s="121" t="s">
        <v>65</v>
      </c>
    </row>
    <row r="532" spans="1:11" ht="16" thickBot="1" x14ac:dyDescent="0.4">
      <c r="A532" s="1" t="s">
        <v>12</v>
      </c>
      <c r="B532" s="51"/>
      <c r="C532" s="56" t="s">
        <v>13</v>
      </c>
      <c r="D532" s="71" t="s">
        <v>14</v>
      </c>
      <c r="E532" s="52" t="s">
        <v>14</v>
      </c>
      <c r="F532" s="97"/>
      <c r="G532" s="98"/>
      <c r="H532" s="98"/>
      <c r="I532" s="49" t="s">
        <v>127</v>
      </c>
      <c r="J532" s="129"/>
      <c r="K532" s="56" t="s">
        <v>66</v>
      </c>
    </row>
    <row r="533" spans="1:11" ht="16" thickBot="1" x14ac:dyDescent="0.4">
      <c r="A533" s="39"/>
      <c r="B533" s="40"/>
      <c r="C533" s="197"/>
      <c r="D533" s="211" t="s">
        <v>16</v>
      </c>
      <c r="E533" s="211" t="s">
        <v>17</v>
      </c>
      <c r="F533" s="42" t="s">
        <v>18</v>
      </c>
      <c r="G533" s="42" t="s">
        <v>19</v>
      </c>
      <c r="H533" s="190" t="s">
        <v>20</v>
      </c>
      <c r="I533" s="42" t="s">
        <v>21</v>
      </c>
      <c r="J533" s="43" t="s">
        <v>22</v>
      </c>
      <c r="K533" s="197"/>
    </row>
    <row r="534" spans="1:11" x14ac:dyDescent="0.35">
      <c r="A534" s="1"/>
      <c r="B534" s="207" t="s">
        <v>23</v>
      </c>
      <c r="C534" s="121"/>
      <c r="D534" s="75"/>
      <c r="E534" s="212"/>
      <c r="F534" s="129"/>
      <c r="G534" s="48"/>
      <c r="H534" s="129"/>
      <c r="I534" s="48"/>
      <c r="J534" s="118"/>
      <c r="K534" s="38"/>
    </row>
    <row r="535" spans="1:11" ht="31" x14ac:dyDescent="0.35">
      <c r="A535" s="1" t="s">
        <v>293</v>
      </c>
      <c r="B535" s="51"/>
      <c r="C535" s="52" t="s">
        <v>334</v>
      </c>
      <c r="D535" s="54"/>
      <c r="E535" s="53"/>
      <c r="F535" s="54">
        <v>5.19</v>
      </c>
      <c r="G535" s="53">
        <v>6.78</v>
      </c>
      <c r="H535" s="54">
        <v>24.95</v>
      </c>
      <c r="I535" s="53">
        <v>197.44</v>
      </c>
      <c r="J535" s="53"/>
      <c r="K535" s="38" t="s">
        <v>179</v>
      </c>
    </row>
    <row r="536" spans="1:11" x14ac:dyDescent="0.35">
      <c r="A536" s="1"/>
      <c r="B536" s="51" t="s">
        <v>213</v>
      </c>
      <c r="C536" s="52"/>
      <c r="D536" s="54">
        <v>22.5</v>
      </c>
      <c r="E536" s="53">
        <v>22.5</v>
      </c>
      <c r="F536" s="54"/>
      <c r="G536" s="53"/>
      <c r="H536" s="54"/>
      <c r="I536" s="53"/>
      <c r="J536" s="53"/>
      <c r="K536" s="38"/>
    </row>
    <row r="537" spans="1:11" x14ac:dyDescent="0.35">
      <c r="A537" s="1"/>
      <c r="B537" s="51" t="s">
        <v>27</v>
      </c>
      <c r="C537" s="52"/>
      <c r="D537" s="54">
        <v>90</v>
      </c>
      <c r="E537" s="53">
        <v>90</v>
      </c>
      <c r="F537" s="54"/>
      <c r="G537" s="53"/>
      <c r="H537" s="54"/>
      <c r="I537" s="53"/>
      <c r="J537" s="53"/>
      <c r="K537" s="38"/>
    </row>
    <row r="538" spans="1:11" x14ac:dyDescent="0.35">
      <c r="A538" s="1"/>
      <c r="B538" s="51" t="s">
        <v>28</v>
      </c>
      <c r="C538" s="52"/>
      <c r="D538" s="54">
        <v>68</v>
      </c>
      <c r="E538" s="53">
        <v>68</v>
      </c>
      <c r="F538" s="54"/>
      <c r="G538" s="53"/>
      <c r="H538" s="54"/>
      <c r="I538" s="53"/>
      <c r="J538" s="53"/>
      <c r="K538" s="38"/>
    </row>
    <row r="539" spans="1:11" x14ac:dyDescent="0.35">
      <c r="A539" s="1"/>
      <c r="B539" s="51" t="s">
        <v>29</v>
      </c>
      <c r="C539" s="52"/>
      <c r="D539" s="54">
        <v>2.5</v>
      </c>
      <c r="E539" s="53">
        <v>2.5</v>
      </c>
      <c r="F539" s="54"/>
      <c r="G539" s="53"/>
      <c r="H539" s="54"/>
      <c r="I539" s="53"/>
      <c r="J539" s="53"/>
      <c r="K539" s="38"/>
    </row>
    <row r="540" spans="1:11" x14ac:dyDescent="0.35">
      <c r="A540" s="1"/>
      <c r="B540" s="55" t="s">
        <v>210</v>
      </c>
      <c r="C540" s="52"/>
      <c r="D540" s="54">
        <v>0.5</v>
      </c>
      <c r="E540" s="53">
        <v>0.5</v>
      </c>
      <c r="F540" s="54"/>
      <c r="G540" s="53"/>
      <c r="H540" s="54"/>
      <c r="I540" s="53"/>
      <c r="J540" s="53"/>
      <c r="K540" s="38"/>
    </row>
    <row r="541" spans="1:11" x14ac:dyDescent="0.35">
      <c r="A541" s="1"/>
      <c r="B541" s="51" t="s">
        <v>31</v>
      </c>
      <c r="C541" s="56"/>
      <c r="D541" s="161">
        <v>5</v>
      </c>
      <c r="E541" s="56">
        <v>5</v>
      </c>
      <c r="F541" s="54"/>
      <c r="G541" s="53"/>
      <c r="H541" s="54"/>
      <c r="I541" s="53"/>
      <c r="J541" s="54"/>
      <c r="K541" s="38"/>
    </row>
    <row r="542" spans="1:11" x14ac:dyDescent="0.35">
      <c r="A542" s="103" t="s">
        <v>84</v>
      </c>
      <c r="B542" s="93"/>
      <c r="C542" s="107" t="s">
        <v>298</v>
      </c>
      <c r="D542" s="158"/>
      <c r="E542" s="159"/>
      <c r="F542" s="108">
        <v>3.0325232901236614</v>
      </c>
      <c r="G542" s="109">
        <v>2.3958740841428243</v>
      </c>
      <c r="H542" s="108">
        <v>10.482708219155825</v>
      </c>
      <c r="I542" s="109">
        <v>75.76195432928796</v>
      </c>
      <c r="J542" s="108">
        <v>1.38</v>
      </c>
      <c r="K542" s="38" t="s">
        <v>189</v>
      </c>
    </row>
    <row r="543" spans="1:11" x14ac:dyDescent="0.35">
      <c r="A543" s="103"/>
      <c r="B543" s="51" t="s">
        <v>241</v>
      </c>
      <c r="C543" s="105"/>
      <c r="D543" s="106">
        <v>0.45</v>
      </c>
      <c r="E543" s="107">
        <v>0.45</v>
      </c>
      <c r="F543" s="108"/>
      <c r="G543" s="109"/>
      <c r="H543" s="108"/>
      <c r="I543" s="109"/>
      <c r="J543" s="108"/>
      <c r="K543" s="38"/>
    </row>
    <row r="544" spans="1:11" x14ac:dyDescent="0.35">
      <c r="A544" s="103"/>
      <c r="B544" s="93" t="s">
        <v>29</v>
      </c>
      <c r="C544" s="105"/>
      <c r="D544" s="106">
        <v>6</v>
      </c>
      <c r="E544" s="107">
        <v>6</v>
      </c>
      <c r="F544" s="108"/>
      <c r="G544" s="109"/>
      <c r="H544" s="108"/>
      <c r="I544" s="109"/>
      <c r="J544" s="108"/>
      <c r="K544" s="38"/>
    </row>
    <row r="545" spans="1:11" x14ac:dyDescent="0.35">
      <c r="A545" s="103"/>
      <c r="B545" s="93" t="s">
        <v>27</v>
      </c>
      <c r="C545" s="105"/>
      <c r="D545" s="106">
        <v>92</v>
      </c>
      <c r="E545" s="107">
        <v>90</v>
      </c>
      <c r="F545" s="108"/>
      <c r="G545" s="109"/>
      <c r="H545" s="108"/>
      <c r="I545" s="109"/>
      <c r="J545" s="108"/>
      <c r="K545" s="38"/>
    </row>
    <row r="546" spans="1:11" x14ac:dyDescent="0.35">
      <c r="A546" s="103"/>
      <c r="B546" s="93" t="s">
        <v>28</v>
      </c>
      <c r="C546" s="105"/>
      <c r="D546" s="106">
        <v>90</v>
      </c>
      <c r="E546" s="107">
        <v>90</v>
      </c>
      <c r="F546" s="108"/>
      <c r="G546" s="109"/>
      <c r="H546" s="108"/>
      <c r="I546" s="109"/>
      <c r="J546" s="108"/>
      <c r="K546" s="38"/>
    </row>
    <row r="547" spans="1:11" x14ac:dyDescent="0.35">
      <c r="A547" s="1" t="s">
        <v>197</v>
      </c>
      <c r="B547" s="51"/>
      <c r="C547" s="52" t="s">
        <v>36</v>
      </c>
      <c r="D547" s="37"/>
      <c r="E547" s="49"/>
      <c r="F547" s="47">
        <v>2.2922522522522524</v>
      </c>
      <c r="G547" s="53">
        <v>4.5008708708708705</v>
      </c>
      <c r="H547" s="54">
        <v>15.505435435435436</v>
      </c>
      <c r="I547" s="47">
        <v>111.67867867867868</v>
      </c>
      <c r="J547" s="47"/>
      <c r="K547" s="38" t="s">
        <v>449</v>
      </c>
    </row>
    <row r="548" spans="1:11" x14ac:dyDescent="0.35">
      <c r="A548" s="1"/>
      <c r="B548" s="51" t="s">
        <v>38</v>
      </c>
      <c r="C548" s="52"/>
      <c r="D548" s="47">
        <v>30</v>
      </c>
      <c r="E548" s="53">
        <v>30</v>
      </c>
      <c r="F548" s="47"/>
      <c r="G548" s="53"/>
      <c r="H548" s="53"/>
      <c r="I548" s="47"/>
      <c r="J548" s="47"/>
      <c r="K548" s="38"/>
    </row>
    <row r="549" spans="1:11" ht="16" thickBot="1" x14ac:dyDescent="0.4">
      <c r="A549" s="1"/>
      <c r="B549" s="51" t="s">
        <v>31</v>
      </c>
      <c r="C549" s="52"/>
      <c r="D549" s="47">
        <v>5</v>
      </c>
      <c r="E549" s="53">
        <v>5</v>
      </c>
      <c r="F549" s="53" t="s">
        <v>3</v>
      </c>
      <c r="G549" s="72"/>
      <c r="H549" s="72"/>
      <c r="I549" s="47"/>
      <c r="J549" s="47"/>
      <c r="K549" s="38"/>
    </row>
    <row r="550" spans="1:11" ht="16" thickBot="1" x14ac:dyDescent="0.4">
      <c r="A550" s="58" t="s">
        <v>39</v>
      </c>
      <c r="B550" s="213"/>
      <c r="C550" s="214">
        <v>406</v>
      </c>
      <c r="D550" s="215"/>
      <c r="E550" s="211"/>
      <c r="F550" s="63">
        <f>F547+F542+F535</f>
        <v>10.514775542375915</v>
      </c>
      <c r="G550" s="63">
        <f t="shared" ref="G550:J550" si="13">G547+G542+G535</f>
        <v>13.676744955013696</v>
      </c>
      <c r="H550" s="63">
        <f t="shared" si="13"/>
        <v>50.938143654591258</v>
      </c>
      <c r="I550" s="63">
        <f t="shared" si="13"/>
        <v>384.88063300796665</v>
      </c>
      <c r="J550" s="63">
        <f t="shared" si="13"/>
        <v>1.38</v>
      </c>
      <c r="K550" s="44"/>
    </row>
    <row r="551" spans="1:11" x14ac:dyDescent="0.35">
      <c r="B551" s="216" t="s">
        <v>40</v>
      </c>
      <c r="C551" s="46"/>
      <c r="D551" s="45"/>
      <c r="E551" s="26"/>
      <c r="F551" s="102"/>
      <c r="G551" s="26"/>
      <c r="H551" s="102"/>
      <c r="I551" s="26"/>
      <c r="J551" s="118"/>
      <c r="K551" s="202"/>
    </row>
    <row r="552" spans="1:11" x14ac:dyDescent="0.35">
      <c r="A552" s="103" t="s">
        <v>158</v>
      </c>
      <c r="B552" s="93"/>
      <c r="C552" s="107">
        <v>180</v>
      </c>
      <c r="D552" s="106"/>
      <c r="E552" s="107"/>
      <c r="F552" s="108">
        <v>2.58</v>
      </c>
      <c r="G552" s="109">
        <v>3.1</v>
      </c>
      <c r="H552" s="108">
        <v>13.6</v>
      </c>
      <c r="I552" s="109">
        <v>91.891891891891888</v>
      </c>
      <c r="J552" s="108">
        <v>0.54</v>
      </c>
      <c r="K552" s="91" t="s">
        <v>142</v>
      </c>
    </row>
    <row r="553" spans="1:11" ht="16" thickBot="1" x14ac:dyDescent="0.4">
      <c r="A553" s="51" t="s">
        <v>317</v>
      </c>
      <c r="B553" s="51" t="s">
        <v>165</v>
      </c>
      <c r="C553" s="107"/>
      <c r="D553" s="106">
        <v>185</v>
      </c>
      <c r="E553" s="107">
        <v>180</v>
      </c>
      <c r="F553" s="108"/>
      <c r="G553" s="109"/>
      <c r="H553" s="108"/>
      <c r="I553" s="109"/>
      <c r="J553" s="108"/>
      <c r="K553" s="38"/>
    </row>
    <row r="554" spans="1:11" ht="16" thickBot="1" x14ac:dyDescent="0.4">
      <c r="A554" s="58" t="s">
        <v>39</v>
      </c>
      <c r="B554" s="213"/>
      <c r="C554" s="60">
        <v>180</v>
      </c>
      <c r="D554" s="215"/>
      <c r="E554" s="217"/>
      <c r="F554" s="193">
        <f>F552</f>
        <v>2.58</v>
      </c>
      <c r="G554" s="63">
        <f>G552</f>
        <v>3.1</v>
      </c>
      <c r="H554" s="193">
        <f>H552</f>
        <v>13.6</v>
      </c>
      <c r="I554" s="63">
        <f>I552</f>
        <v>91.891891891891888</v>
      </c>
      <c r="J554" s="193">
        <f>J552</f>
        <v>0.54</v>
      </c>
      <c r="K554" s="44"/>
    </row>
    <row r="555" spans="1:11" x14ac:dyDescent="0.35">
      <c r="A555" s="22"/>
      <c r="B555" s="216" t="s">
        <v>41</v>
      </c>
      <c r="C555" s="218"/>
      <c r="D555" s="188"/>
      <c r="E555" s="219"/>
      <c r="F555" s="102"/>
      <c r="G555" s="26"/>
      <c r="H555" s="102"/>
      <c r="I555" s="26"/>
      <c r="J555" s="118"/>
      <c r="K555" s="220"/>
    </row>
    <row r="556" spans="1:11" x14ac:dyDescent="0.35">
      <c r="A556" s="1" t="s">
        <v>467</v>
      </c>
      <c r="B556" s="55"/>
      <c r="C556" s="71">
        <v>60</v>
      </c>
      <c r="D556" s="53"/>
      <c r="E556" s="53"/>
      <c r="F556" s="54">
        <v>0.81</v>
      </c>
      <c r="G556" s="53">
        <v>3.92</v>
      </c>
      <c r="H556" s="53">
        <v>4.4400000000000004</v>
      </c>
      <c r="I556" s="54">
        <v>56.96</v>
      </c>
      <c r="J556" s="47">
        <v>1.56</v>
      </c>
      <c r="K556" s="38" t="s">
        <v>408</v>
      </c>
    </row>
    <row r="557" spans="1:11" x14ac:dyDescent="0.35">
      <c r="A557" s="1"/>
      <c r="B557" s="55" t="s">
        <v>85</v>
      </c>
      <c r="C557" s="71"/>
      <c r="D557" s="53">
        <v>72</v>
      </c>
      <c r="E557" s="53">
        <v>57.6</v>
      </c>
      <c r="F557" s="54"/>
      <c r="G557" s="53"/>
      <c r="H557" s="53"/>
      <c r="I557" s="54"/>
      <c r="J557" s="47"/>
      <c r="K557" s="38"/>
    </row>
    <row r="558" spans="1:11" x14ac:dyDescent="0.35">
      <c r="A558" s="1"/>
      <c r="B558" s="55" t="s">
        <v>133</v>
      </c>
      <c r="C558" s="71"/>
      <c r="D558" s="53">
        <v>3</v>
      </c>
      <c r="E558" s="53">
        <v>3</v>
      </c>
      <c r="F558" s="54"/>
      <c r="G558" s="53"/>
      <c r="H558" s="53"/>
      <c r="I558" s="54"/>
      <c r="J558" s="47"/>
      <c r="K558" s="38"/>
    </row>
    <row r="559" spans="1:11" ht="46.5" x14ac:dyDescent="0.35">
      <c r="A559" s="1" t="s">
        <v>385</v>
      </c>
      <c r="B559" s="51"/>
      <c r="C559" s="239" t="s">
        <v>270</v>
      </c>
      <c r="D559" s="168"/>
      <c r="E559" s="80"/>
      <c r="F559" s="79">
        <v>1.4785807717462396</v>
      </c>
      <c r="G559" s="80">
        <v>4.5885193942747904</v>
      </c>
      <c r="H559" s="168">
        <v>8.1168561654173175</v>
      </c>
      <c r="I559" s="80">
        <v>85.968959098455514</v>
      </c>
      <c r="J559" s="168">
        <v>7.71</v>
      </c>
      <c r="K559" s="91" t="s">
        <v>446</v>
      </c>
    </row>
    <row r="560" spans="1:11" x14ac:dyDescent="0.35">
      <c r="A560" s="1"/>
      <c r="B560" s="51" t="s">
        <v>51</v>
      </c>
      <c r="C560" s="52"/>
      <c r="D560" s="54">
        <v>20</v>
      </c>
      <c r="E560" s="53">
        <v>16</v>
      </c>
      <c r="F560" s="47"/>
      <c r="G560" s="53"/>
      <c r="H560" s="47"/>
      <c r="I560" s="53"/>
      <c r="J560" s="54"/>
      <c r="K560" s="38"/>
    </row>
    <row r="561" spans="1:11" x14ac:dyDescent="0.35">
      <c r="A561" s="1"/>
      <c r="B561" s="51" t="s">
        <v>46</v>
      </c>
      <c r="C561" s="52"/>
      <c r="D561" s="54">
        <v>21.28</v>
      </c>
      <c r="E561" s="53">
        <v>16</v>
      </c>
      <c r="F561" s="47"/>
      <c r="G561" s="53"/>
      <c r="H561" s="54"/>
      <c r="I561" s="53"/>
      <c r="J561" s="54"/>
      <c r="K561" s="38"/>
    </row>
    <row r="562" spans="1:11" x14ac:dyDescent="0.35">
      <c r="A562" s="1"/>
      <c r="B562" s="51" t="s">
        <v>47</v>
      </c>
      <c r="C562" s="52"/>
      <c r="D562" s="54">
        <v>12.5</v>
      </c>
      <c r="E562" s="53">
        <v>10</v>
      </c>
      <c r="F562" s="47"/>
      <c r="G562" s="53"/>
      <c r="H562" s="54"/>
      <c r="I562" s="53"/>
      <c r="J562" s="129"/>
      <c r="K562" s="38"/>
    </row>
    <row r="563" spans="1:11" x14ac:dyDescent="0.35">
      <c r="A563" s="1"/>
      <c r="B563" s="51" t="s">
        <v>42</v>
      </c>
      <c r="C563" s="52"/>
      <c r="D563" s="54">
        <v>9.52</v>
      </c>
      <c r="E563" s="53">
        <v>8</v>
      </c>
      <c r="F563" s="47"/>
      <c r="G563" s="53"/>
      <c r="H563" s="54"/>
      <c r="I563" s="53"/>
      <c r="J563" s="129"/>
      <c r="K563" s="38"/>
    </row>
    <row r="564" spans="1:11" x14ac:dyDescent="0.35">
      <c r="A564" s="1"/>
      <c r="B564" s="51" t="s">
        <v>72</v>
      </c>
      <c r="C564" s="52"/>
      <c r="D564" s="54">
        <v>41</v>
      </c>
      <c r="E564" s="53">
        <v>32</v>
      </c>
      <c r="F564" s="47"/>
      <c r="G564" s="53"/>
      <c r="H564" s="54"/>
      <c r="I564" s="53"/>
      <c r="J564" s="129"/>
      <c r="K564" s="38"/>
    </row>
    <row r="565" spans="1:11" x14ac:dyDescent="0.35">
      <c r="A565" s="1"/>
      <c r="B565" s="51" t="s">
        <v>29</v>
      </c>
      <c r="C565" s="52"/>
      <c r="D565" s="54">
        <v>0.9</v>
      </c>
      <c r="E565" s="53">
        <v>0.9</v>
      </c>
      <c r="F565" s="47"/>
      <c r="G565" s="53"/>
      <c r="H565" s="54"/>
      <c r="I565" s="53"/>
      <c r="J565" s="129"/>
      <c r="K565" s="38"/>
    </row>
    <row r="566" spans="1:11" x14ac:dyDescent="0.35">
      <c r="A566" s="1"/>
      <c r="B566" s="51" t="s">
        <v>53</v>
      </c>
      <c r="C566" s="52"/>
      <c r="D566" s="54">
        <v>1</v>
      </c>
      <c r="E566" s="53">
        <v>1</v>
      </c>
      <c r="F566" s="47"/>
      <c r="G566" s="53"/>
      <c r="H566" s="54"/>
      <c r="I566" s="53"/>
      <c r="J566" s="129"/>
      <c r="K566" s="38"/>
    </row>
    <row r="567" spans="1:11" x14ac:dyDescent="0.35">
      <c r="A567" s="1"/>
      <c r="B567" s="51" t="s">
        <v>48</v>
      </c>
      <c r="C567" s="52"/>
      <c r="D567" s="54">
        <v>4</v>
      </c>
      <c r="E567" s="53">
        <v>4</v>
      </c>
      <c r="F567" s="47"/>
      <c r="G567" s="53"/>
      <c r="H567" s="54"/>
      <c r="I567" s="53"/>
      <c r="J567" s="129"/>
      <c r="K567" s="38"/>
    </row>
    <row r="568" spans="1:11" x14ac:dyDescent="0.35">
      <c r="A568" s="1"/>
      <c r="B568" s="55" t="s">
        <v>210</v>
      </c>
      <c r="C568" s="52"/>
      <c r="D568" s="54">
        <v>0.6</v>
      </c>
      <c r="E568" s="53">
        <v>0.6</v>
      </c>
      <c r="F568" s="47"/>
      <c r="G568" s="53"/>
      <c r="H568" s="54"/>
      <c r="I568" s="53"/>
      <c r="J568" s="129"/>
      <c r="K568" s="38"/>
    </row>
    <row r="569" spans="1:11" x14ac:dyDescent="0.35">
      <c r="A569" s="1"/>
      <c r="B569" s="51" t="s">
        <v>150</v>
      </c>
      <c r="C569" s="52"/>
      <c r="D569" s="54">
        <v>140</v>
      </c>
      <c r="E569" s="53">
        <v>140</v>
      </c>
      <c r="F569" s="47"/>
      <c r="G569" s="53"/>
      <c r="H569" s="54"/>
      <c r="I569" s="53"/>
      <c r="J569" s="129"/>
      <c r="K569" s="38"/>
    </row>
    <row r="570" spans="1:11" x14ac:dyDescent="0.35">
      <c r="A570" s="1"/>
      <c r="B570" s="51" t="s">
        <v>73</v>
      </c>
      <c r="C570" s="52"/>
      <c r="D570" s="54">
        <v>7</v>
      </c>
      <c r="E570" s="53">
        <v>7</v>
      </c>
      <c r="F570" s="54"/>
      <c r="G570" s="53"/>
      <c r="H570" s="54"/>
      <c r="I570" s="53"/>
      <c r="J570" s="129"/>
      <c r="K570" s="38"/>
    </row>
    <row r="571" spans="1:11" ht="31" x14ac:dyDescent="0.35">
      <c r="A571" s="9" t="s">
        <v>383</v>
      </c>
      <c r="B571" s="51"/>
      <c r="C571" s="52" t="s">
        <v>356</v>
      </c>
      <c r="D571" s="129"/>
      <c r="E571" s="49"/>
      <c r="F571" s="168">
        <v>11.552</v>
      </c>
      <c r="G571" s="80">
        <v>9.8000000000000007</v>
      </c>
      <c r="H571" s="168">
        <v>3.0240000000000005</v>
      </c>
      <c r="I571" s="80">
        <v>144.80000000000001</v>
      </c>
      <c r="J571" s="168">
        <v>0.3</v>
      </c>
      <c r="K571" s="38" t="s">
        <v>388</v>
      </c>
    </row>
    <row r="572" spans="1:11" x14ac:dyDescent="0.35">
      <c r="B572" s="55" t="s">
        <v>386</v>
      </c>
      <c r="C572" s="84"/>
      <c r="D572" s="54">
        <v>64</v>
      </c>
      <c r="E572" s="53">
        <v>64</v>
      </c>
      <c r="F572" s="129"/>
      <c r="G572" s="49"/>
      <c r="H572" s="129"/>
      <c r="I572" s="49"/>
      <c r="J572" s="129"/>
      <c r="K572" s="38"/>
    </row>
    <row r="573" spans="1:11" x14ac:dyDescent="0.35">
      <c r="B573" s="55" t="s">
        <v>257</v>
      </c>
      <c r="C573" s="84"/>
      <c r="D573" s="54">
        <v>0.4</v>
      </c>
      <c r="E573" s="53">
        <v>0.4</v>
      </c>
      <c r="F573" s="129"/>
      <c r="G573" s="49"/>
      <c r="H573" s="129"/>
      <c r="I573" s="49"/>
      <c r="J573" s="129"/>
      <c r="K573" s="38"/>
    </row>
    <row r="574" spans="1:11" x14ac:dyDescent="0.35">
      <c r="B574" s="55" t="s">
        <v>389</v>
      </c>
      <c r="C574" s="84"/>
      <c r="D574" s="54">
        <v>9</v>
      </c>
      <c r="E574" s="53">
        <v>9</v>
      </c>
      <c r="F574" s="129"/>
      <c r="G574" s="49"/>
      <c r="H574" s="129"/>
      <c r="I574" s="49"/>
      <c r="J574" s="129"/>
      <c r="K574" s="38"/>
    </row>
    <row r="575" spans="1:11" x14ac:dyDescent="0.35">
      <c r="B575" s="55" t="s">
        <v>387</v>
      </c>
      <c r="C575" s="84"/>
      <c r="D575" s="54">
        <v>2.7</v>
      </c>
      <c r="E575" s="53">
        <v>2.7</v>
      </c>
      <c r="F575" s="129"/>
      <c r="G575" s="49"/>
      <c r="H575" s="129"/>
      <c r="I575" s="49"/>
      <c r="J575" s="129"/>
      <c r="K575" s="38"/>
    </row>
    <row r="576" spans="1:11" x14ac:dyDescent="0.35">
      <c r="B576" s="55" t="s">
        <v>139</v>
      </c>
      <c r="C576" s="84"/>
      <c r="D576" s="54">
        <v>27</v>
      </c>
      <c r="E576" s="53">
        <v>27</v>
      </c>
      <c r="F576" s="129"/>
      <c r="G576" s="49"/>
      <c r="H576" s="129"/>
      <c r="I576" s="49"/>
      <c r="J576" s="129"/>
      <c r="K576" s="38"/>
    </row>
    <row r="577" spans="1:11" x14ac:dyDescent="0.35">
      <c r="B577" s="55" t="s">
        <v>257</v>
      </c>
      <c r="C577" s="84"/>
      <c r="D577" s="54">
        <v>0.32</v>
      </c>
      <c r="E577" s="53">
        <v>0.32</v>
      </c>
      <c r="F577" s="129"/>
      <c r="G577" s="49"/>
      <c r="H577" s="129"/>
      <c r="I577" s="49"/>
      <c r="J577" s="129"/>
      <c r="K577" s="38"/>
    </row>
    <row r="578" spans="1:11" x14ac:dyDescent="0.35">
      <c r="B578" s="55" t="s">
        <v>42</v>
      </c>
      <c r="C578" s="84"/>
      <c r="D578" s="54">
        <v>9.6</v>
      </c>
      <c r="E578" s="53">
        <v>8</v>
      </c>
      <c r="F578" s="129"/>
      <c r="G578" s="49"/>
      <c r="H578" s="129"/>
      <c r="I578" s="49"/>
      <c r="J578" s="129"/>
      <c r="K578" s="38"/>
    </row>
    <row r="579" spans="1:11" x14ac:dyDescent="0.35">
      <c r="B579" s="55" t="s">
        <v>31</v>
      </c>
      <c r="C579" s="84"/>
      <c r="D579" s="54">
        <v>0.8</v>
      </c>
      <c r="E579" s="53">
        <v>0.8</v>
      </c>
      <c r="F579" s="129"/>
      <c r="G579" s="49"/>
      <c r="H579" s="129"/>
      <c r="I579" s="49"/>
      <c r="J579" s="129"/>
      <c r="K579" s="38"/>
    </row>
    <row r="580" spans="1:11" x14ac:dyDescent="0.35">
      <c r="A580" s="1" t="s">
        <v>370</v>
      </c>
      <c r="B580" s="51"/>
      <c r="C580" s="52">
        <v>130</v>
      </c>
      <c r="D580" s="54"/>
      <c r="E580" s="53"/>
      <c r="F580" s="54">
        <v>3.718</v>
      </c>
      <c r="G580" s="53">
        <v>1.26</v>
      </c>
      <c r="H580" s="54">
        <v>27.63</v>
      </c>
      <c r="I580" s="53">
        <v>141.76</v>
      </c>
      <c r="J580" s="129"/>
      <c r="K580" s="38" t="s">
        <v>174</v>
      </c>
    </row>
    <row r="581" spans="1:11" x14ac:dyDescent="0.35">
      <c r="A581" s="1"/>
      <c r="B581" s="51" t="s">
        <v>279</v>
      </c>
      <c r="C581" s="52"/>
      <c r="D581" s="54">
        <v>45.5</v>
      </c>
      <c r="E581" s="53">
        <v>45.5</v>
      </c>
      <c r="F581" s="54"/>
      <c r="G581" s="53"/>
      <c r="H581" s="54"/>
      <c r="I581" s="53"/>
      <c r="J581" s="129"/>
      <c r="K581" s="38"/>
    </row>
    <row r="582" spans="1:11" x14ac:dyDescent="0.35">
      <c r="A582" s="1"/>
      <c r="B582" s="55" t="s">
        <v>210</v>
      </c>
      <c r="C582" s="52"/>
      <c r="D582" s="54">
        <v>0.35</v>
      </c>
      <c r="E582" s="53">
        <v>0.35</v>
      </c>
      <c r="F582" s="54"/>
      <c r="G582" s="53"/>
      <c r="H582" s="54"/>
      <c r="I582" s="53"/>
      <c r="J582" s="129"/>
      <c r="K582" s="38"/>
    </row>
    <row r="583" spans="1:11" x14ac:dyDescent="0.35">
      <c r="A583" s="1"/>
      <c r="B583" s="51" t="s">
        <v>28</v>
      </c>
      <c r="C583" s="52"/>
      <c r="D583" s="54">
        <v>275</v>
      </c>
      <c r="E583" s="53">
        <v>275</v>
      </c>
      <c r="F583" s="54"/>
      <c r="G583" s="53"/>
      <c r="H583" s="54"/>
      <c r="I583" s="53"/>
      <c r="J583" s="129"/>
      <c r="K583" s="38"/>
    </row>
    <row r="584" spans="1:11" x14ac:dyDescent="0.35">
      <c r="A584" s="51"/>
      <c r="B584" s="51" t="s">
        <v>31</v>
      </c>
      <c r="C584" s="52"/>
      <c r="D584" s="54">
        <v>2</v>
      </c>
      <c r="E584" s="53">
        <v>2</v>
      </c>
      <c r="F584" s="54"/>
      <c r="G584" s="53"/>
      <c r="H584" s="54"/>
      <c r="I584" s="53"/>
      <c r="J584" s="129"/>
      <c r="K584" s="38"/>
    </row>
    <row r="585" spans="1:11" x14ac:dyDescent="0.35">
      <c r="A585" s="89" t="s">
        <v>322</v>
      </c>
      <c r="B585" s="51"/>
      <c r="C585" s="52">
        <v>180</v>
      </c>
      <c r="D585" s="54"/>
      <c r="E585" s="53"/>
      <c r="F585" s="54">
        <v>0.59532374100719432</v>
      </c>
      <c r="G585" s="53">
        <v>8.0935251798561161E-2</v>
      </c>
      <c r="H585" s="54">
        <v>20.805568345323742</v>
      </c>
      <c r="I585" s="90">
        <v>68.180000000000007</v>
      </c>
      <c r="J585" s="75">
        <v>0.65</v>
      </c>
      <c r="K585" s="91" t="s">
        <v>323</v>
      </c>
    </row>
    <row r="586" spans="1:11" x14ac:dyDescent="0.35">
      <c r="A586" s="92"/>
      <c r="B586" s="51" t="s">
        <v>324</v>
      </c>
      <c r="C586" s="52"/>
      <c r="D586" s="54">
        <v>15.3</v>
      </c>
      <c r="E586" s="53">
        <v>15</v>
      </c>
      <c r="F586" s="75"/>
      <c r="G586" s="52"/>
      <c r="H586" s="75"/>
      <c r="I586" s="90"/>
      <c r="J586" s="75"/>
      <c r="K586" s="38"/>
    </row>
    <row r="587" spans="1:11" x14ac:dyDescent="0.35">
      <c r="A587" s="92"/>
      <c r="B587" s="93" t="s">
        <v>29</v>
      </c>
      <c r="C587" s="52"/>
      <c r="D587" s="54">
        <v>6</v>
      </c>
      <c r="E587" s="53">
        <v>6</v>
      </c>
      <c r="F587" s="75"/>
      <c r="G587" s="52"/>
      <c r="H587" s="75"/>
      <c r="I587" s="90"/>
      <c r="J587" s="75"/>
      <c r="K587" s="38"/>
    </row>
    <row r="588" spans="1:11" x14ac:dyDescent="0.35">
      <c r="A588" s="92"/>
      <c r="B588" s="51" t="s">
        <v>67</v>
      </c>
      <c r="C588" s="52"/>
      <c r="D588" s="54">
        <v>183</v>
      </c>
      <c r="E588" s="53">
        <v>183</v>
      </c>
      <c r="F588" s="75"/>
      <c r="G588" s="52"/>
      <c r="H588" s="75"/>
      <c r="I588" s="90"/>
      <c r="J588" s="75"/>
      <c r="K588" s="38"/>
    </row>
    <row r="589" spans="1:11" ht="31.5" thickBot="1" x14ac:dyDescent="0.4">
      <c r="A589" s="1" t="s">
        <v>242</v>
      </c>
      <c r="B589" s="51"/>
      <c r="C589" s="52">
        <v>45</v>
      </c>
      <c r="D589" s="75">
        <v>45</v>
      </c>
      <c r="E589" s="128">
        <v>45</v>
      </c>
      <c r="F589" s="53">
        <v>2.9729729729729724</v>
      </c>
      <c r="G589" s="72">
        <v>0.54054054054054046</v>
      </c>
      <c r="H589" s="72">
        <v>17.837837837837839</v>
      </c>
      <c r="I589" s="72">
        <v>89.189189189189179</v>
      </c>
      <c r="J589" s="75"/>
      <c r="K589" s="94" t="s">
        <v>191</v>
      </c>
    </row>
    <row r="590" spans="1:11" ht="16" thickBot="1" x14ac:dyDescent="0.4">
      <c r="A590" s="58" t="s">
        <v>39</v>
      </c>
      <c r="B590" s="213"/>
      <c r="C590" s="60">
        <v>682</v>
      </c>
      <c r="D590" s="215"/>
      <c r="E590" s="211"/>
      <c r="F590" s="63">
        <f>F556+F559+F571+F580+F585+F589</f>
        <v>21.126877485726407</v>
      </c>
      <c r="G590" s="63">
        <f t="shared" ref="G590:J590" si="14">G556+G559+G571+G580+G585+G589</f>
        <v>20.189995186613892</v>
      </c>
      <c r="H590" s="63">
        <f t="shared" si="14"/>
        <v>81.854262348578899</v>
      </c>
      <c r="I590" s="63">
        <f t="shared" si="14"/>
        <v>586.85814828764478</v>
      </c>
      <c r="J590" s="63">
        <f t="shared" si="14"/>
        <v>10.220000000000001</v>
      </c>
      <c r="K590" s="44"/>
    </row>
    <row r="591" spans="1:11" x14ac:dyDescent="0.35">
      <c r="A591" s="51"/>
      <c r="B591" s="221" t="s">
        <v>307</v>
      </c>
      <c r="C591" s="52"/>
      <c r="D591" s="75"/>
      <c r="E591" s="52"/>
      <c r="F591" s="54"/>
      <c r="G591" s="53"/>
      <c r="H591" s="72"/>
      <c r="I591" s="53"/>
      <c r="J591" s="54"/>
      <c r="K591" s="38"/>
    </row>
    <row r="592" spans="1:11" ht="37.5" customHeight="1" x14ac:dyDescent="0.35">
      <c r="A592" s="1" t="s">
        <v>476</v>
      </c>
      <c r="B592" s="51"/>
      <c r="C592" s="52">
        <v>150</v>
      </c>
      <c r="D592" s="134"/>
      <c r="E592" s="135"/>
      <c r="F592" s="54">
        <v>18.440000000000001</v>
      </c>
      <c r="G592" s="53">
        <v>10.96</v>
      </c>
      <c r="H592" s="54">
        <v>58.36</v>
      </c>
      <c r="I592" s="53">
        <v>404</v>
      </c>
      <c r="J592" s="54"/>
      <c r="K592" s="38" t="s">
        <v>477</v>
      </c>
    </row>
    <row r="593" spans="1:11" ht="24.75" customHeight="1" x14ac:dyDescent="0.35">
      <c r="A593" s="1"/>
      <c r="B593" s="101" t="s">
        <v>478</v>
      </c>
      <c r="C593" s="52"/>
      <c r="D593" s="134"/>
      <c r="E593" s="135"/>
      <c r="F593" s="54"/>
      <c r="G593" s="53"/>
      <c r="H593" s="54"/>
      <c r="I593" s="53"/>
      <c r="J593" s="54"/>
      <c r="K593" s="38"/>
    </row>
    <row r="594" spans="1:11" ht="15" customHeight="1" x14ac:dyDescent="0.35">
      <c r="A594" s="1"/>
      <c r="B594" s="51" t="s">
        <v>31</v>
      </c>
      <c r="C594" s="76"/>
      <c r="D594" s="54">
        <v>10.7</v>
      </c>
      <c r="E594" s="135">
        <v>10.7</v>
      </c>
      <c r="F594" s="54"/>
      <c r="G594" s="53"/>
      <c r="H594" s="54"/>
      <c r="I594" s="53"/>
      <c r="J594" s="54"/>
      <c r="K594" s="38"/>
    </row>
    <row r="595" spans="1:11" ht="15" customHeight="1" x14ac:dyDescent="0.35">
      <c r="A595" s="1"/>
      <c r="B595" s="51" t="s">
        <v>52</v>
      </c>
      <c r="C595" s="76"/>
      <c r="D595" s="134">
        <v>21</v>
      </c>
      <c r="E595" s="135">
        <v>21</v>
      </c>
      <c r="F595" s="54"/>
      <c r="G595" s="53"/>
      <c r="H595" s="54"/>
      <c r="I595" s="53"/>
      <c r="J595" s="129"/>
      <c r="K595" s="38"/>
    </row>
    <row r="596" spans="1:11" ht="15" customHeight="1" x14ac:dyDescent="0.35">
      <c r="A596" s="1"/>
      <c r="B596" s="51" t="s">
        <v>259</v>
      </c>
      <c r="C596" s="76"/>
      <c r="D596" s="134">
        <v>10.7</v>
      </c>
      <c r="E596" s="135">
        <v>10.7</v>
      </c>
      <c r="F596" s="54"/>
      <c r="G596" s="53"/>
      <c r="H596" s="54"/>
      <c r="I596" s="53"/>
      <c r="J596" s="129"/>
      <c r="K596" s="38"/>
    </row>
    <row r="597" spans="1:11" ht="15" customHeight="1" x14ac:dyDescent="0.35">
      <c r="A597" s="1"/>
      <c r="B597" s="101" t="s">
        <v>479</v>
      </c>
      <c r="C597" s="76"/>
      <c r="D597" s="134"/>
      <c r="E597" s="135"/>
      <c r="F597" s="54"/>
      <c r="G597" s="53"/>
      <c r="H597" s="54"/>
      <c r="I597" s="53"/>
      <c r="J597" s="129"/>
      <c r="K597" s="38"/>
    </row>
    <row r="598" spans="1:11" ht="15" customHeight="1" x14ac:dyDescent="0.35">
      <c r="A598" s="1"/>
      <c r="B598" s="51" t="s">
        <v>76</v>
      </c>
      <c r="C598" s="76"/>
      <c r="D598" s="54">
        <v>78.5</v>
      </c>
      <c r="E598" s="135">
        <v>78.5</v>
      </c>
      <c r="F598" s="54"/>
      <c r="G598" s="53"/>
      <c r="H598" s="54"/>
      <c r="I598" s="53"/>
      <c r="J598" s="129"/>
      <c r="K598" s="38"/>
    </row>
    <row r="599" spans="1:11" ht="15" customHeight="1" x14ac:dyDescent="0.35">
      <c r="A599" s="1"/>
      <c r="B599" s="51" t="s">
        <v>259</v>
      </c>
      <c r="C599" s="76"/>
      <c r="D599" s="54">
        <v>15</v>
      </c>
      <c r="E599" s="135">
        <v>15</v>
      </c>
      <c r="F599" s="54"/>
      <c r="G599" s="53"/>
      <c r="H599" s="54"/>
      <c r="I599" s="53"/>
      <c r="J599" s="129"/>
      <c r="K599" s="38"/>
    </row>
    <row r="600" spans="1:11" ht="15" customHeight="1" x14ac:dyDescent="0.35">
      <c r="A600" s="1"/>
      <c r="B600" s="51" t="s">
        <v>397</v>
      </c>
      <c r="C600" s="76"/>
      <c r="D600" s="134">
        <v>18</v>
      </c>
      <c r="E600" s="135">
        <v>15</v>
      </c>
      <c r="F600" s="54"/>
      <c r="G600" s="53"/>
      <c r="H600" s="54"/>
      <c r="I600" s="53"/>
      <c r="J600" s="129"/>
      <c r="K600" s="38"/>
    </row>
    <row r="601" spans="1:11" ht="15" customHeight="1" x14ac:dyDescent="0.35">
      <c r="A601" s="1"/>
      <c r="B601" s="101" t="s">
        <v>478</v>
      </c>
      <c r="C601" s="76"/>
      <c r="D601" s="134"/>
      <c r="E601" s="135"/>
      <c r="F601" s="54"/>
      <c r="G601" s="53"/>
      <c r="H601" s="54"/>
      <c r="I601" s="53"/>
      <c r="J601" s="129"/>
      <c r="K601" s="38"/>
    </row>
    <row r="602" spans="1:11" ht="15" customHeight="1" x14ac:dyDescent="0.35">
      <c r="A602" s="1"/>
      <c r="B602" s="51" t="s">
        <v>31</v>
      </c>
      <c r="C602" s="76"/>
      <c r="D602" s="54">
        <v>4.25</v>
      </c>
      <c r="E602" s="53">
        <v>4.25</v>
      </c>
      <c r="F602" s="54"/>
      <c r="G602" s="53"/>
      <c r="H602" s="54"/>
      <c r="I602" s="53"/>
      <c r="J602" s="129"/>
      <c r="K602" s="38"/>
    </row>
    <row r="603" spans="1:11" ht="15" customHeight="1" x14ac:dyDescent="0.35">
      <c r="A603" s="1"/>
      <c r="B603" s="55" t="s">
        <v>52</v>
      </c>
      <c r="C603" s="76"/>
      <c r="D603" s="54">
        <v>7.8</v>
      </c>
      <c r="E603" s="53">
        <v>7.8</v>
      </c>
      <c r="F603" s="54"/>
      <c r="G603" s="53"/>
      <c r="H603" s="54"/>
      <c r="I603" s="53"/>
      <c r="J603" s="129"/>
      <c r="K603" s="38"/>
    </row>
    <row r="604" spans="1:11" ht="15" customHeight="1" x14ac:dyDescent="0.35">
      <c r="A604" s="1"/>
      <c r="B604" s="51" t="s">
        <v>259</v>
      </c>
      <c r="C604" s="76"/>
      <c r="D604" s="54">
        <v>4.25</v>
      </c>
      <c r="E604" s="53">
        <v>4.25</v>
      </c>
      <c r="F604" s="54"/>
      <c r="G604" s="53"/>
      <c r="H604" s="54"/>
      <c r="I604" s="53"/>
      <c r="J604" s="129"/>
      <c r="K604" s="38"/>
    </row>
    <row r="605" spans="1:11" x14ac:dyDescent="0.35">
      <c r="A605" s="1" t="s">
        <v>335</v>
      </c>
      <c r="B605" s="51"/>
      <c r="C605" s="52">
        <v>180</v>
      </c>
      <c r="D605" s="54"/>
      <c r="E605" s="53"/>
      <c r="F605" s="54">
        <v>0.61</v>
      </c>
      <c r="G605" s="53">
        <v>0.25</v>
      </c>
      <c r="H605" s="54">
        <v>14.67</v>
      </c>
      <c r="I605" s="53">
        <v>63.04</v>
      </c>
      <c r="J605" s="54">
        <v>90</v>
      </c>
      <c r="K605" s="38" t="s">
        <v>355</v>
      </c>
    </row>
    <row r="606" spans="1:11" x14ac:dyDescent="0.35">
      <c r="A606" s="1"/>
      <c r="B606" s="51" t="s">
        <v>354</v>
      </c>
      <c r="C606" s="52"/>
      <c r="D606" s="75">
        <v>18.399999999999999</v>
      </c>
      <c r="E606" s="52">
        <v>18</v>
      </c>
      <c r="F606" s="75"/>
      <c r="G606" s="52"/>
      <c r="H606" s="75"/>
      <c r="I606" s="52"/>
      <c r="J606" s="75"/>
      <c r="K606" s="38"/>
    </row>
    <row r="607" spans="1:11" x14ac:dyDescent="0.35">
      <c r="A607" s="1"/>
      <c r="B607" s="51" t="s">
        <v>62</v>
      </c>
      <c r="C607" s="52"/>
      <c r="D607" s="75">
        <v>6</v>
      </c>
      <c r="E607" s="52">
        <v>6</v>
      </c>
      <c r="F607" s="75"/>
      <c r="G607" s="52"/>
      <c r="H607" s="75"/>
      <c r="I607" s="52"/>
      <c r="J607" s="75"/>
      <c r="K607" s="38"/>
    </row>
    <row r="608" spans="1:11" ht="16.5" customHeight="1" x14ac:dyDescent="0.35">
      <c r="A608" s="1"/>
      <c r="B608" s="51" t="s">
        <v>67</v>
      </c>
      <c r="C608" s="52"/>
      <c r="D608" s="75">
        <v>180</v>
      </c>
      <c r="E608" s="52">
        <v>180</v>
      </c>
      <c r="F608" s="75"/>
      <c r="G608" s="52"/>
      <c r="H608" s="75"/>
      <c r="I608" s="52"/>
      <c r="J608" s="75"/>
      <c r="K608" s="38"/>
    </row>
    <row r="609" spans="1:11" ht="31" x14ac:dyDescent="0.35">
      <c r="A609" s="1" t="s">
        <v>211</v>
      </c>
      <c r="B609" s="55" t="s">
        <v>56</v>
      </c>
      <c r="C609" s="56">
        <v>20</v>
      </c>
      <c r="D609" s="161">
        <v>20</v>
      </c>
      <c r="E609" s="56">
        <v>20</v>
      </c>
      <c r="F609" s="54">
        <v>1.25</v>
      </c>
      <c r="G609" s="53">
        <v>5.7</v>
      </c>
      <c r="H609" s="54">
        <v>14.85</v>
      </c>
      <c r="I609" s="53">
        <v>115.89</v>
      </c>
      <c r="J609" s="54"/>
      <c r="K609" s="38" t="s">
        <v>193</v>
      </c>
    </row>
    <row r="610" spans="1:11" ht="24.75" customHeight="1" thickBot="1" x14ac:dyDescent="0.4">
      <c r="A610" s="1" t="s">
        <v>339</v>
      </c>
      <c r="B610" s="51"/>
      <c r="C610" s="56">
        <v>125</v>
      </c>
      <c r="D610" s="75">
        <v>125</v>
      </c>
      <c r="E610" s="52">
        <v>125</v>
      </c>
      <c r="F610" s="54">
        <v>0.6</v>
      </c>
      <c r="G610" s="53">
        <v>0</v>
      </c>
      <c r="H610" s="54">
        <v>12.6</v>
      </c>
      <c r="I610" s="53">
        <v>53.34</v>
      </c>
      <c r="J610" s="54">
        <v>2.5</v>
      </c>
      <c r="K610" s="169" t="s">
        <v>308</v>
      </c>
    </row>
    <row r="611" spans="1:11" ht="16" thickBot="1" x14ac:dyDescent="0.4">
      <c r="A611" s="58" t="s">
        <v>39</v>
      </c>
      <c r="B611" s="213"/>
      <c r="C611" s="60">
        <v>475</v>
      </c>
      <c r="D611" s="190"/>
      <c r="E611" s="42"/>
      <c r="F611" s="63">
        <f>F592+F605+F609+F610</f>
        <v>20.900000000000002</v>
      </c>
      <c r="G611" s="63">
        <f t="shared" ref="G611:J611" si="15">G592+G605+G609+G610</f>
        <v>16.91</v>
      </c>
      <c r="H611" s="63">
        <f t="shared" si="15"/>
        <v>100.47999999999999</v>
      </c>
      <c r="I611" s="63">
        <f t="shared" si="15"/>
        <v>636.2700000000001</v>
      </c>
      <c r="J611" s="63">
        <f t="shared" si="15"/>
        <v>92.5</v>
      </c>
      <c r="K611" s="44"/>
    </row>
    <row r="612" spans="1:11" ht="16" thickBot="1" x14ac:dyDescent="0.4">
      <c r="A612" s="58" t="s">
        <v>63</v>
      </c>
      <c r="B612" s="114"/>
      <c r="C612" s="60">
        <f>C550+C554+C590+C611</f>
        <v>1743</v>
      </c>
      <c r="D612" s="222"/>
      <c r="E612" s="60"/>
      <c r="F612" s="63">
        <f>F550+F554+F590+F611</f>
        <v>55.12165302810233</v>
      </c>
      <c r="G612" s="223">
        <f>G550+G554+G590+G611</f>
        <v>53.876740141627593</v>
      </c>
      <c r="H612" s="193">
        <f>H550+H554+H590+H611</f>
        <v>246.87240600317014</v>
      </c>
      <c r="I612" s="63">
        <f>I550+I554+I590+I611</f>
        <v>1699.9006731875033</v>
      </c>
      <c r="J612" s="193">
        <f>J550+J554+J590+J611</f>
        <v>104.64</v>
      </c>
      <c r="K612" s="44"/>
    </row>
    <row r="613" spans="1:11" x14ac:dyDescent="0.35">
      <c r="A613" s="104"/>
      <c r="B613" s="104"/>
      <c r="C613" s="206"/>
      <c r="D613" s="206"/>
      <c r="E613" s="206"/>
      <c r="F613" s="206"/>
      <c r="G613" s="206"/>
      <c r="H613" s="206"/>
      <c r="I613" s="206"/>
      <c r="J613" s="206"/>
      <c r="K613" s="51"/>
    </row>
    <row r="614" spans="1:11" x14ac:dyDescent="0.35">
      <c r="A614" s="55"/>
      <c r="B614" s="55"/>
      <c r="C614" s="116"/>
      <c r="D614" s="54"/>
      <c r="E614" s="54"/>
      <c r="F614" s="69"/>
      <c r="G614" s="69"/>
      <c r="H614" s="69"/>
      <c r="I614" s="69"/>
      <c r="J614" s="69"/>
      <c r="K614" s="51"/>
    </row>
    <row r="615" spans="1:11" ht="16" thickBot="1" x14ac:dyDescent="0.4">
      <c r="A615" s="588" t="s">
        <v>268</v>
      </c>
      <c r="B615" s="55"/>
      <c r="C615" s="224"/>
      <c r="D615" s="225"/>
      <c r="E615" s="129"/>
      <c r="J615" s="119"/>
      <c r="K615" s="40"/>
    </row>
    <row r="616" spans="1:11" ht="37.5" customHeight="1" x14ac:dyDescent="0.35">
      <c r="A616" s="22" t="s">
        <v>5</v>
      </c>
      <c r="B616" s="23"/>
      <c r="C616" s="46" t="s">
        <v>6</v>
      </c>
      <c r="D616" s="102" t="s">
        <v>7</v>
      </c>
      <c r="E616" s="26" t="s">
        <v>7</v>
      </c>
      <c r="F616" s="25" t="s">
        <v>8</v>
      </c>
      <c r="G616" s="102"/>
      <c r="H616" s="120"/>
      <c r="I616" s="25" t="s">
        <v>9</v>
      </c>
      <c r="J616" s="25" t="s">
        <v>10</v>
      </c>
      <c r="K616" s="121" t="s">
        <v>65</v>
      </c>
    </row>
    <row r="617" spans="1:11" ht="28.5" customHeight="1" thickBot="1" x14ac:dyDescent="0.4">
      <c r="A617" s="122" t="s">
        <v>12</v>
      </c>
      <c r="B617" s="123"/>
      <c r="C617" s="124" t="s">
        <v>13</v>
      </c>
      <c r="D617" s="36" t="s">
        <v>14</v>
      </c>
      <c r="E617" s="33" t="s">
        <v>14</v>
      </c>
      <c r="F617" s="34"/>
      <c r="G617" s="35"/>
      <c r="H617" s="35"/>
      <c r="I617" s="32" t="s">
        <v>15</v>
      </c>
      <c r="J617" s="32"/>
      <c r="K617" s="127" t="s">
        <v>66</v>
      </c>
    </row>
    <row r="618" spans="1:11" ht="16" thickBot="1" x14ac:dyDescent="0.4">
      <c r="A618" s="39"/>
      <c r="B618" s="40"/>
      <c r="C618" s="128"/>
      <c r="D618" s="226" t="s">
        <v>16</v>
      </c>
      <c r="E618" s="42" t="s">
        <v>17</v>
      </c>
      <c r="F618" s="42" t="s">
        <v>18</v>
      </c>
      <c r="G618" s="42" t="s">
        <v>19</v>
      </c>
      <c r="H618" s="190" t="s">
        <v>20</v>
      </c>
      <c r="I618" s="43" t="s">
        <v>21</v>
      </c>
      <c r="J618" s="43" t="s">
        <v>22</v>
      </c>
      <c r="K618" s="94"/>
    </row>
    <row r="619" spans="1:11" x14ac:dyDescent="0.35">
      <c r="A619" s="1"/>
      <c r="B619" s="55" t="s">
        <v>23</v>
      </c>
      <c r="C619" s="46"/>
      <c r="D619" s="54"/>
      <c r="E619" s="48"/>
      <c r="F619" s="129"/>
      <c r="G619" s="48"/>
      <c r="H619" s="129"/>
      <c r="I619" s="48"/>
      <c r="J619" s="48"/>
      <c r="K619" s="38"/>
    </row>
    <row r="620" spans="1:11" ht="31" x14ac:dyDescent="0.35">
      <c r="A620" s="1" t="s">
        <v>336</v>
      </c>
      <c r="B620" s="51"/>
      <c r="C620" s="52" t="s">
        <v>334</v>
      </c>
      <c r="D620" s="54"/>
      <c r="E620" s="53"/>
      <c r="F620" s="54">
        <v>6.056</v>
      </c>
      <c r="G620" s="53">
        <v>6.99</v>
      </c>
      <c r="H620" s="54">
        <v>30.065999999999999</v>
      </c>
      <c r="I620" s="53">
        <v>228</v>
      </c>
      <c r="J620" s="54"/>
      <c r="K620" s="38" t="s">
        <v>337</v>
      </c>
    </row>
    <row r="621" spans="1:11" x14ac:dyDescent="0.35">
      <c r="A621" s="1"/>
      <c r="B621" s="104" t="s">
        <v>309</v>
      </c>
      <c r="C621" s="52"/>
      <c r="D621" s="54">
        <v>22.5</v>
      </c>
      <c r="E621" s="53">
        <v>22.5</v>
      </c>
      <c r="F621" s="54"/>
      <c r="G621" s="53"/>
      <c r="H621" s="54"/>
      <c r="I621" s="53"/>
      <c r="J621" s="54"/>
      <c r="K621" s="38"/>
    </row>
    <row r="622" spans="1:11" x14ac:dyDescent="0.35">
      <c r="A622" s="1"/>
      <c r="B622" s="51" t="s">
        <v>27</v>
      </c>
      <c r="C622" s="52"/>
      <c r="D622" s="54">
        <v>90</v>
      </c>
      <c r="E622" s="53">
        <v>90</v>
      </c>
      <c r="F622" s="54"/>
      <c r="G622" s="53"/>
      <c r="H622" s="54"/>
      <c r="I622" s="53"/>
      <c r="J622" s="54"/>
      <c r="K622" s="38"/>
    </row>
    <row r="623" spans="1:11" x14ac:dyDescent="0.35">
      <c r="A623" s="1"/>
      <c r="B623" s="51" t="s">
        <v>28</v>
      </c>
      <c r="C623" s="52"/>
      <c r="D623" s="54">
        <v>68</v>
      </c>
      <c r="E623" s="53">
        <v>68</v>
      </c>
      <c r="F623" s="54"/>
      <c r="G623" s="53"/>
      <c r="H623" s="54"/>
      <c r="I623" s="53"/>
      <c r="J623" s="54"/>
      <c r="K623" s="38"/>
    </row>
    <row r="624" spans="1:11" x14ac:dyDescent="0.35">
      <c r="A624" s="1"/>
      <c r="B624" s="51" t="s">
        <v>29</v>
      </c>
      <c r="C624" s="52"/>
      <c r="D624" s="54">
        <v>2.5</v>
      </c>
      <c r="E624" s="53">
        <v>2.5</v>
      </c>
      <c r="F624" s="54"/>
      <c r="G624" s="53"/>
      <c r="H624" s="54"/>
      <c r="I624" s="53"/>
      <c r="J624" s="54"/>
      <c r="K624" s="38"/>
    </row>
    <row r="625" spans="1:11" x14ac:dyDescent="0.35">
      <c r="A625" s="1"/>
      <c r="B625" s="55" t="s">
        <v>210</v>
      </c>
      <c r="C625" s="52"/>
      <c r="D625" s="54">
        <v>0.5</v>
      </c>
      <c r="E625" s="53">
        <v>0.5</v>
      </c>
      <c r="F625" s="54"/>
      <c r="G625" s="53"/>
      <c r="H625" s="54"/>
      <c r="I625" s="53"/>
      <c r="J625" s="54"/>
      <c r="K625" s="38"/>
    </row>
    <row r="626" spans="1:11" x14ac:dyDescent="0.35">
      <c r="A626" s="1"/>
      <c r="B626" s="51" t="s">
        <v>31</v>
      </c>
      <c r="C626" s="52"/>
      <c r="D626" s="54">
        <v>5</v>
      </c>
      <c r="E626" s="53">
        <v>5</v>
      </c>
      <c r="F626" s="54"/>
      <c r="G626" s="53"/>
      <c r="H626" s="54"/>
      <c r="I626" s="53"/>
      <c r="J626" s="53"/>
      <c r="K626" s="38"/>
    </row>
    <row r="627" spans="1:11" x14ac:dyDescent="0.35">
      <c r="A627" s="1" t="s">
        <v>32</v>
      </c>
      <c r="B627" s="51"/>
      <c r="C627" s="52" t="s">
        <v>298</v>
      </c>
      <c r="D627" s="129"/>
      <c r="E627" s="49"/>
      <c r="F627" s="54">
        <v>2.8522522522522524</v>
      </c>
      <c r="G627" s="53">
        <v>2.4126126126126128</v>
      </c>
      <c r="H627" s="54">
        <v>5.9868026394721046</v>
      </c>
      <c r="I627" s="53">
        <v>42.673951696147256</v>
      </c>
      <c r="J627" s="53">
        <v>1.17</v>
      </c>
      <c r="K627" s="38" t="s">
        <v>442</v>
      </c>
    </row>
    <row r="628" spans="1:11" x14ac:dyDescent="0.35">
      <c r="A628" s="1"/>
      <c r="B628" s="51" t="s">
        <v>34</v>
      </c>
      <c r="C628" s="52"/>
      <c r="D628" s="54">
        <v>2.5</v>
      </c>
      <c r="E628" s="53">
        <v>2.5</v>
      </c>
      <c r="F628" s="54"/>
      <c r="G628" s="53"/>
      <c r="H628" s="54"/>
      <c r="I628" s="53"/>
      <c r="J628" s="53"/>
      <c r="K628" s="38"/>
    </row>
    <row r="629" spans="1:11" x14ac:dyDescent="0.35">
      <c r="A629" s="1"/>
      <c r="B629" s="51" t="s">
        <v>29</v>
      </c>
      <c r="C629" s="52"/>
      <c r="D629" s="54">
        <v>6</v>
      </c>
      <c r="E629" s="53">
        <v>6</v>
      </c>
      <c r="F629" s="54"/>
      <c r="G629" s="53"/>
      <c r="H629" s="54"/>
      <c r="I629" s="53"/>
      <c r="J629" s="53"/>
      <c r="K629" s="38"/>
    </row>
    <row r="630" spans="1:11" x14ac:dyDescent="0.35">
      <c r="A630" s="57"/>
      <c r="B630" s="51" t="s">
        <v>27</v>
      </c>
      <c r="C630" s="52"/>
      <c r="D630" s="54">
        <v>90</v>
      </c>
      <c r="E630" s="53">
        <v>90</v>
      </c>
      <c r="F630" s="54"/>
      <c r="G630" s="53"/>
      <c r="H630" s="54"/>
      <c r="I630" s="53"/>
      <c r="J630" s="53"/>
      <c r="K630" s="38"/>
    </row>
    <row r="631" spans="1:11" x14ac:dyDescent="0.35">
      <c r="A631" s="57"/>
      <c r="B631" s="51" t="s">
        <v>28</v>
      </c>
      <c r="C631" s="52"/>
      <c r="D631" s="54">
        <v>108</v>
      </c>
      <c r="E631" s="53">
        <v>108</v>
      </c>
      <c r="F631" s="54"/>
      <c r="G631" s="53"/>
      <c r="H631" s="54"/>
      <c r="I631" s="53"/>
      <c r="J631" s="53"/>
      <c r="K631" s="38"/>
    </row>
    <row r="632" spans="1:11" x14ac:dyDescent="0.35">
      <c r="A632" s="1" t="s">
        <v>197</v>
      </c>
      <c r="B632" s="51"/>
      <c r="C632" s="52" t="s">
        <v>36</v>
      </c>
      <c r="D632" s="37"/>
      <c r="E632" s="49"/>
      <c r="F632" s="47">
        <v>2.2922522522522524</v>
      </c>
      <c r="G632" s="53">
        <v>4.5008708708708705</v>
      </c>
      <c r="H632" s="54">
        <v>15.505435435435436</v>
      </c>
      <c r="I632" s="47">
        <v>111.67867867867868</v>
      </c>
      <c r="J632" s="47"/>
      <c r="K632" s="38" t="s">
        <v>449</v>
      </c>
    </row>
    <row r="633" spans="1:11" x14ac:dyDescent="0.35">
      <c r="A633" s="1"/>
      <c r="B633" s="51" t="s">
        <v>38</v>
      </c>
      <c r="C633" s="52"/>
      <c r="D633" s="47">
        <v>30</v>
      </c>
      <c r="E633" s="53">
        <v>30</v>
      </c>
      <c r="F633" s="47"/>
      <c r="G633" s="53"/>
      <c r="H633" s="53"/>
      <c r="I633" s="47"/>
      <c r="J633" s="47"/>
      <c r="K633" s="38"/>
    </row>
    <row r="634" spans="1:11" x14ac:dyDescent="0.35">
      <c r="A634" s="1"/>
      <c r="B634" s="51" t="s">
        <v>31</v>
      </c>
      <c r="C634" s="52"/>
      <c r="D634" s="47">
        <v>5</v>
      </c>
      <c r="E634" s="53">
        <v>5</v>
      </c>
      <c r="F634" s="47" t="s">
        <v>3</v>
      </c>
      <c r="G634" s="53"/>
      <c r="H634" s="53"/>
      <c r="I634" s="47"/>
      <c r="J634" s="47"/>
      <c r="K634" s="38"/>
    </row>
    <row r="635" spans="1:11" ht="16" thickBot="1" x14ac:dyDescent="0.4">
      <c r="A635" s="51" t="s">
        <v>340</v>
      </c>
      <c r="B635" s="51" t="s">
        <v>341</v>
      </c>
      <c r="C635" s="52">
        <v>10</v>
      </c>
      <c r="D635" s="54">
        <v>10.199999999999999</v>
      </c>
      <c r="E635" s="53">
        <v>10</v>
      </c>
      <c r="F635" s="53">
        <v>2.63</v>
      </c>
      <c r="G635" s="72">
        <v>2.66</v>
      </c>
      <c r="H635" s="54"/>
      <c r="I635" s="53">
        <v>34.33</v>
      </c>
      <c r="J635" s="72"/>
      <c r="K635" s="38" t="s">
        <v>342</v>
      </c>
    </row>
    <row r="636" spans="1:11" s="65" customFormat="1" ht="16" thickBot="1" x14ac:dyDescent="0.4">
      <c r="A636" s="58" t="s">
        <v>39</v>
      </c>
      <c r="B636" s="59"/>
      <c r="C636" s="60">
        <v>416</v>
      </c>
      <c r="D636" s="113"/>
      <c r="E636" s="62"/>
      <c r="F636" s="63">
        <f>F620+F627+F632+F635</f>
        <v>13.830504504504503</v>
      </c>
      <c r="G636" s="63">
        <f t="shared" ref="G636:J636" si="16">G620+G627+G632+G635</f>
        <v>16.563483483483484</v>
      </c>
      <c r="H636" s="63">
        <f t="shared" si="16"/>
        <v>51.558238074907543</v>
      </c>
      <c r="I636" s="63">
        <f t="shared" si="16"/>
        <v>416.68263037482592</v>
      </c>
      <c r="J636" s="63">
        <f t="shared" si="16"/>
        <v>1.17</v>
      </c>
      <c r="K636" s="64"/>
    </row>
    <row r="637" spans="1:11" x14ac:dyDescent="0.35">
      <c r="A637" s="22"/>
      <c r="B637" s="45" t="s">
        <v>40</v>
      </c>
      <c r="C637" s="46"/>
      <c r="D637" s="102"/>
      <c r="E637" s="26"/>
      <c r="F637" s="102"/>
      <c r="G637" s="26"/>
      <c r="H637" s="120"/>
      <c r="I637" s="120"/>
      <c r="J637" s="26"/>
      <c r="K637" s="38"/>
    </row>
    <row r="638" spans="1:11" x14ac:dyDescent="0.35">
      <c r="A638" s="1" t="s">
        <v>158</v>
      </c>
      <c r="B638" s="51"/>
      <c r="C638" s="52" t="s">
        <v>297</v>
      </c>
      <c r="D638" s="54"/>
      <c r="E638" s="53"/>
      <c r="F638" s="54">
        <v>2.7</v>
      </c>
      <c r="G638" s="53">
        <v>3.1</v>
      </c>
      <c r="H638" s="54">
        <v>13.55</v>
      </c>
      <c r="I638" s="53">
        <v>91.32</v>
      </c>
      <c r="J638" s="53">
        <v>1.26</v>
      </c>
      <c r="K638" s="38" t="s">
        <v>141</v>
      </c>
    </row>
    <row r="639" spans="1:11" ht="31" x14ac:dyDescent="0.35">
      <c r="A639" s="1" t="s">
        <v>343</v>
      </c>
      <c r="B639" s="1" t="s">
        <v>165</v>
      </c>
      <c r="C639" s="52"/>
      <c r="D639" s="54">
        <v>185</v>
      </c>
      <c r="E639" s="53">
        <v>180</v>
      </c>
      <c r="F639" s="54"/>
      <c r="G639" s="53"/>
      <c r="H639" s="54"/>
      <c r="I639" s="53"/>
      <c r="J639" s="53"/>
      <c r="K639" s="38"/>
    </row>
    <row r="640" spans="1:11" ht="16" thickBot="1" x14ac:dyDescent="0.4">
      <c r="A640" s="51"/>
      <c r="B640" s="51" t="s">
        <v>62</v>
      </c>
      <c r="C640" s="52"/>
      <c r="D640" s="54">
        <v>3</v>
      </c>
      <c r="E640" s="53">
        <v>3</v>
      </c>
      <c r="F640" s="54"/>
      <c r="G640" s="53"/>
      <c r="H640" s="54"/>
      <c r="I640" s="53"/>
      <c r="J640" s="53"/>
      <c r="K640" s="38"/>
    </row>
    <row r="641" spans="1:11" s="65" customFormat="1" ht="16" thickBot="1" x14ac:dyDescent="0.4">
      <c r="A641" s="58" t="s">
        <v>39</v>
      </c>
      <c r="B641" s="59"/>
      <c r="C641" s="60">
        <v>183</v>
      </c>
      <c r="D641" s="113"/>
      <c r="E641" s="66"/>
      <c r="F641" s="193">
        <f>F638</f>
        <v>2.7</v>
      </c>
      <c r="G641" s="63">
        <f t="shared" ref="G641:J641" si="17">G638</f>
        <v>3.1</v>
      </c>
      <c r="H641" s="193">
        <f t="shared" si="17"/>
        <v>13.55</v>
      </c>
      <c r="I641" s="63">
        <f t="shared" si="17"/>
        <v>91.32</v>
      </c>
      <c r="J641" s="193">
        <f t="shared" si="17"/>
        <v>1.26</v>
      </c>
      <c r="K641" s="64"/>
    </row>
    <row r="642" spans="1:11" x14ac:dyDescent="0.35">
      <c r="A642" s="22"/>
      <c r="B642" s="45" t="s">
        <v>41</v>
      </c>
      <c r="C642" s="24"/>
      <c r="D642" s="133"/>
      <c r="E642" s="133"/>
      <c r="F642" s="102"/>
      <c r="G642" s="26"/>
      <c r="H642" s="102"/>
      <c r="I642" s="26"/>
      <c r="J642" s="50"/>
      <c r="K642" s="38"/>
    </row>
    <row r="643" spans="1:11" x14ac:dyDescent="0.35">
      <c r="A643" s="67" t="s">
        <v>427</v>
      </c>
      <c r="B643" s="55"/>
      <c r="C643" s="68">
        <v>60</v>
      </c>
      <c r="D643" s="196"/>
      <c r="E643" s="196"/>
      <c r="F643" s="54">
        <v>1.56</v>
      </c>
      <c r="G643" s="53">
        <v>4.43</v>
      </c>
      <c r="H643" s="54">
        <v>1.94</v>
      </c>
      <c r="I643" s="53">
        <v>53.88</v>
      </c>
      <c r="J643" s="54">
        <v>2.79</v>
      </c>
      <c r="K643" s="196" t="s">
        <v>428</v>
      </c>
    </row>
    <row r="644" spans="1:11" x14ac:dyDescent="0.35">
      <c r="A644" s="55"/>
      <c r="B644" s="55" t="s">
        <v>209</v>
      </c>
      <c r="C644" s="68"/>
      <c r="D644" s="196">
        <v>70</v>
      </c>
      <c r="E644" s="196">
        <v>55.5</v>
      </c>
      <c r="F644" s="69"/>
      <c r="G644" s="196"/>
      <c r="H644" s="69"/>
      <c r="I644" s="196"/>
      <c r="J644" s="69"/>
      <c r="K644" s="196"/>
    </row>
    <row r="645" spans="1:11" x14ac:dyDescent="0.35">
      <c r="A645" s="55"/>
      <c r="B645" s="55" t="s">
        <v>429</v>
      </c>
      <c r="C645" s="68"/>
      <c r="D645" s="196"/>
      <c r="E645" s="196">
        <v>50</v>
      </c>
      <c r="F645" s="69"/>
      <c r="G645" s="196"/>
      <c r="H645" s="69"/>
      <c r="I645" s="196"/>
      <c r="J645" s="69"/>
      <c r="K645" s="196"/>
    </row>
    <row r="646" spans="1:11" x14ac:dyDescent="0.35">
      <c r="A646" s="55"/>
      <c r="B646" s="55" t="s">
        <v>85</v>
      </c>
      <c r="C646" s="68"/>
      <c r="D646" s="196">
        <v>7.5</v>
      </c>
      <c r="E646" s="196">
        <v>6</v>
      </c>
      <c r="F646" s="69"/>
      <c r="G646" s="196"/>
      <c r="H646" s="69"/>
      <c r="I646" s="196"/>
      <c r="J646" s="69"/>
      <c r="K646" s="196"/>
    </row>
    <row r="647" spans="1:11" x14ac:dyDescent="0.35">
      <c r="A647" s="55"/>
      <c r="B647" s="55" t="s">
        <v>29</v>
      </c>
      <c r="C647" s="68"/>
      <c r="D647" s="196">
        <v>1</v>
      </c>
      <c r="E647" s="196">
        <v>1</v>
      </c>
      <c r="F647" s="69"/>
      <c r="G647" s="196"/>
      <c r="H647" s="69"/>
      <c r="I647" s="196"/>
      <c r="J647" s="69"/>
      <c r="K647" s="196"/>
    </row>
    <row r="648" spans="1:11" x14ac:dyDescent="0.35">
      <c r="A648" s="55"/>
      <c r="B648" s="55" t="s">
        <v>48</v>
      </c>
      <c r="C648" s="68"/>
      <c r="D648" s="196">
        <v>3</v>
      </c>
      <c r="E648" s="196">
        <v>3</v>
      </c>
      <c r="F648" s="69"/>
      <c r="G648" s="196"/>
      <c r="H648" s="69"/>
      <c r="I648" s="196"/>
      <c r="J648" s="69"/>
      <c r="K648" s="196"/>
    </row>
    <row r="649" spans="1:11" x14ac:dyDescent="0.35">
      <c r="A649" s="55"/>
      <c r="B649" s="55" t="s">
        <v>210</v>
      </c>
      <c r="C649" s="68"/>
      <c r="D649" s="196">
        <v>0.3</v>
      </c>
      <c r="E649" s="196">
        <v>0.3</v>
      </c>
      <c r="F649" s="69"/>
      <c r="G649" s="196"/>
      <c r="H649" s="69"/>
      <c r="I649" s="196"/>
      <c r="J649" s="69"/>
      <c r="K649" s="196"/>
    </row>
    <row r="650" spans="1:11" s="232" customFormat="1" ht="31" x14ac:dyDescent="0.35">
      <c r="A650" s="227" t="s">
        <v>439</v>
      </c>
      <c r="B650" s="82"/>
      <c r="C650" s="228" t="s">
        <v>455</v>
      </c>
      <c r="D650" s="229"/>
      <c r="E650" s="229"/>
      <c r="F650" s="230">
        <v>1.51</v>
      </c>
      <c r="G650" s="231">
        <v>2.42</v>
      </c>
      <c r="H650" s="230">
        <v>8.74</v>
      </c>
      <c r="I650" s="231">
        <v>62.82</v>
      </c>
      <c r="J650" s="587">
        <v>4.1399999999999997</v>
      </c>
      <c r="K650" s="91" t="s">
        <v>357</v>
      </c>
    </row>
    <row r="651" spans="1:11" x14ac:dyDescent="0.35">
      <c r="A651" s="1"/>
      <c r="B651" s="51" t="s">
        <v>136</v>
      </c>
      <c r="C651" s="74"/>
      <c r="D651" s="52">
        <v>79.8</v>
      </c>
      <c r="E651" s="52">
        <v>60</v>
      </c>
      <c r="F651" s="47"/>
      <c r="G651" s="53"/>
      <c r="H651" s="47"/>
      <c r="I651" s="53"/>
      <c r="J651" s="50"/>
      <c r="K651" s="38"/>
    </row>
    <row r="652" spans="1:11" x14ac:dyDescent="0.35">
      <c r="A652" s="1"/>
      <c r="B652" s="51" t="s">
        <v>47</v>
      </c>
      <c r="C652" s="74"/>
      <c r="D652" s="52">
        <v>9</v>
      </c>
      <c r="E652" s="53">
        <v>7.2</v>
      </c>
      <c r="F652" s="47"/>
      <c r="G652" s="53"/>
      <c r="H652" s="47"/>
      <c r="I652" s="53"/>
      <c r="J652" s="50"/>
      <c r="K652" s="38"/>
    </row>
    <row r="653" spans="1:11" x14ac:dyDescent="0.35">
      <c r="A653" s="1"/>
      <c r="B653" s="51" t="s">
        <v>42</v>
      </c>
      <c r="C653" s="74"/>
      <c r="D653" s="52">
        <v>8.6</v>
      </c>
      <c r="E653" s="53">
        <v>7.2</v>
      </c>
      <c r="F653" s="47"/>
      <c r="G653" s="53"/>
      <c r="H653" s="47"/>
      <c r="I653" s="53"/>
      <c r="J653" s="50"/>
      <c r="K653" s="38"/>
    </row>
    <row r="654" spans="1:11" x14ac:dyDescent="0.35">
      <c r="A654" s="1"/>
      <c r="B654" s="51" t="s">
        <v>48</v>
      </c>
      <c r="C654" s="74"/>
      <c r="D654" s="52">
        <v>1.8</v>
      </c>
      <c r="E654" s="52">
        <v>1.8</v>
      </c>
      <c r="F654" s="47"/>
      <c r="G654" s="53"/>
      <c r="H654" s="47"/>
      <c r="I654" s="53"/>
      <c r="J654" s="50"/>
      <c r="K654" s="38"/>
    </row>
    <row r="655" spans="1:11" x14ac:dyDescent="0.35">
      <c r="A655" s="1"/>
      <c r="B655" s="55" t="s">
        <v>210</v>
      </c>
      <c r="C655" s="74"/>
      <c r="D655" s="52">
        <v>0.3</v>
      </c>
      <c r="E655" s="52">
        <v>0.3</v>
      </c>
      <c r="F655" s="47"/>
      <c r="G655" s="53"/>
      <c r="H655" s="47"/>
      <c r="I655" s="53"/>
      <c r="J655" s="50"/>
      <c r="K655" s="38"/>
    </row>
    <row r="656" spans="1:11" x14ac:dyDescent="0.35">
      <c r="A656" s="1"/>
      <c r="B656" s="51" t="s">
        <v>87</v>
      </c>
      <c r="C656" s="74"/>
      <c r="D656" s="52">
        <v>135</v>
      </c>
      <c r="E656" s="52">
        <v>135</v>
      </c>
      <c r="F656" s="47"/>
      <c r="G656" s="53"/>
      <c r="H656" s="47"/>
      <c r="I656" s="53"/>
      <c r="J656" s="50"/>
      <c r="K656" s="38"/>
    </row>
    <row r="657" spans="1:11" x14ac:dyDescent="0.35">
      <c r="A657" s="1"/>
      <c r="B657" s="51" t="s">
        <v>358</v>
      </c>
      <c r="C657" s="74"/>
      <c r="D657" s="135"/>
      <c r="E657" s="52">
        <v>18</v>
      </c>
      <c r="F657" s="54"/>
      <c r="G657" s="53"/>
      <c r="H657" s="54"/>
      <c r="I657" s="53"/>
      <c r="J657" s="72"/>
      <c r="K657" s="38"/>
    </row>
    <row r="658" spans="1:11" x14ac:dyDescent="0.35">
      <c r="A658" s="1"/>
      <c r="B658" s="51" t="s">
        <v>96</v>
      </c>
      <c r="C658" s="74"/>
      <c r="D658" s="135">
        <v>5.5</v>
      </c>
      <c r="E658" s="52">
        <v>5.5</v>
      </c>
      <c r="F658" s="54"/>
      <c r="G658" s="53"/>
      <c r="H658" s="54"/>
      <c r="I658" s="53"/>
      <c r="J658" s="72"/>
      <c r="K658" s="38"/>
    </row>
    <row r="659" spans="1:11" x14ac:dyDescent="0.35">
      <c r="A659" s="1"/>
      <c r="B659" s="51" t="s">
        <v>31</v>
      </c>
      <c r="C659" s="74"/>
      <c r="D659" s="135">
        <v>0.6</v>
      </c>
      <c r="E659" s="52">
        <v>0.6</v>
      </c>
      <c r="F659" s="54"/>
      <c r="G659" s="53"/>
      <c r="H659" s="54"/>
      <c r="I659" s="53"/>
      <c r="J659" s="72"/>
      <c r="K659" s="38"/>
    </row>
    <row r="660" spans="1:11" x14ac:dyDescent="0.35">
      <c r="A660" s="1"/>
      <c r="B660" s="51" t="s">
        <v>57</v>
      </c>
      <c r="C660" s="74"/>
      <c r="D660" s="53">
        <v>1.92</v>
      </c>
      <c r="E660" s="52">
        <v>1.6</v>
      </c>
      <c r="F660" s="54"/>
      <c r="G660" s="53"/>
      <c r="H660" s="54"/>
      <c r="I660" s="53"/>
      <c r="J660" s="72"/>
      <c r="K660" s="38"/>
    </row>
    <row r="661" spans="1:11" x14ac:dyDescent="0.35">
      <c r="A661" s="1"/>
      <c r="B661" s="51" t="s">
        <v>67</v>
      </c>
      <c r="C661" s="74"/>
      <c r="D661" s="135">
        <v>8.8000000000000007</v>
      </c>
      <c r="E661" s="52">
        <v>8.8000000000000007</v>
      </c>
      <c r="F661" s="54"/>
      <c r="G661" s="53"/>
      <c r="H661" s="54"/>
      <c r="I661" s="53"/>
      <c r="J661" s="72"/>
      <c r="K661" s="38"/>
    </row>
    <row r="662" spans="1:11" x14ac:dyDescent="0.35">
      <c r="A662" s="1"/>
      <c r="B662" s="51" t="s">
        <v>243</v>
      </c>
      <c r="C662" s="71"/>
      <c r="D662" s="53">
        <v>0.16</v>
      </c>
      <c r="E662" s="53">
        <v>0.16</v>
      </c>
      <c r="F662" s="54"/>
      <c r="G662" s="53"/>
      <c r="H662" s="54"/>
      <c r="I662" s="53"/>
      <c r="J662" s="50"/>
      <c r="K662" s="38"/>
    </row>
    <row r="663" spans="1:11" x14ac:dyDescent="0.35">
      <c r="A663" s="1"/>
      <c r="B663" s="51" t="s">
        <v>152</v>
      </c>
      <c r="C663" s="71"/>
      <c r="D663" s="53"/>
      <c r="E663" s="53">
        <v>16.2</v>
      </c>
      <c r="F663" s="54"/>
      <c r="G663" s="53"/>
      <c r="H663" s="54"/>
      <c r="I663" s="53"/>
      <c r="J663" s="50"/>
      <c r="K663" s="38"/>
    </row>
    <row r="664" spans="1:11" x14ac:dyDescent="0.35">
      <c r="A664" s="1"/>
      <c r="B664" s="51" t="s">
        <v>359</v>
      </c>
      <c r="C664" s="71"/>
      <c r="D664" s="53"/>
      <c r="E664" s="53">
        <v>18</v>
      </c>
      <c r="F664" s="54"/>
      <c r="G664" s="53"/>
      <c r="H664" s="54"/>
      <c r="I664" s="53"/>
      <c r="J664" s="50"/>
      <c r="K664" s="38"/>
    </row>
    <row r="665" spans="1:11" ht="31" x14ac:dyDescent="0.35">
      <c r="A665" s="9" t="s">
        <v>248</v>
      </c>
      <c r="B665" s="51"/>
      <c r="C665" s="71" t="s">
        <v>105</v>
      </c>
      <c r="D665" s="49"/>
      <c r="E665" s="49"/>
      <c r="F665" s="168">
        <v>8.3682747974399003</v>
      </c>
      <c r="G665" s="80">
        <v>6.7032740390410002</v>
      </c>
      <c r="H665" s="168">
        <v>18.221896411324099</v>
      </c>
      <c r="I665" s="80">
        <v>170.96541364046411</v>
      </c>
      <c r="J665" s="168">
        <v>2.39</v>
      </c>
      <c r="K665" s="38" t="s">
        <v>254</v>
      </c>
    </row>
    <row r="666" spans="1:11" x14ac:dyDescent="0.35">
      <c r="B666" s="55" t="s">
        <v>246</v>
      </c>
      <c r="C666" s="83"/>
      <c r="D666" s="53">
        <v>48.8</v>
      </c>
      <c r="E666" s="53">
        <v>31.7</v>
      </c>
      <c r="F666" s="129"/>
      <c r="G666" s="49"/>
      <c r="H666" s="129"/>
      <c r="I666" s="49"/>
      <c r="J666" s="129"/>
      <c r="K666" s="38"/>
    </row>
    <row r="667" spans="1:11" x14ac:dyDescent="0.35">
      <c r="B667" s="55" t="s">
        <v>249</v>
      </c>
      <c r="C667" s="83"/>
      <c r="D667" s="53">
        <v>31.7</v>
      </c>
      <c r="E667" s="53">
        <v>31.7</v>
      </c>
      <c r="F667" s="129"/>
      <c r="G667" s="49"/>
      <c r="H667" s="129"/>
      <c r="I667" s="49"/>
      <c r="J667" s="129"/>
      <c r="K667" s="38"/>
    </row>
    <row r="668" spans="1:11" x14ac:dyDescent="0.35">
      <c r="B668" s="55" t="s">
        <v>67</v>
      </c>
      <c r="C668" s="83"/>
      <c r="D668" s="53">
        <v>5</v>
      </c>
      <c r="E668" s="53">
        <v>5</v>
      </c>
      <c r="F668" s="129"/>
      <c r="G668" s="49"/>
      <c r="H668" s="129"/>
      <c r="I668" s="49"/>
      <c r="J668" s="129"/>
      <c r="K668" s="38"/>
    </row>
    <row r="669" spans="1:11" x14ac:dyDescent="0.35">
      <c r="B669" s="55" t="s">
        <v>250</v>
      </c>
      <c r="C669" s="83"/>
      <c r="D669" s="53">
        <v>4.2</v>
      </c>
      <c r="E669" s="53">
        <v>4.2</v>
      </c>
      <c r="F669" s="129"/>
      <c r="G669" s="49"/>
      <c r="H669" s="129"/>
      <c r="I669" s="49"/>
      <c r="J669" s="129"/>
      <c r="K669" s="38"/>
    </row>
    <row r="670" spans="1:11" ht="31" x14ac:dyDescent="0.35">
      <c r="B670" s="55" t="s">
        <v>251</v>
      </c>
      <c r="C670" s="83"/>
      <c r="D670" s="53"/>
      <c r="E670" s="53">
        <v>12.5</v>
      </c>
      <c r="F670" s="129"/>
      <c r="G670" s="49"/>
      <c r="H670" s="129"/>
      <c r="I670" s="49"/>
      <c r="J670" s="129"/>
      <c r="K670" s="38"/>
    </row>
    <row r="671" spans="1:11" x14ac:dyDescent="0.35">
      <c r="B671" s="55" t="s">
        <v>42</v>
      </c>
      <c r="C671" s="83"/>
      <c r="D671" s="53">
        <v>10.8</v>
      </c>
      <c r="E671" s="53">
        <v>9</v>
      </c>
      <c r="F671" s="129"/>
      <c r="G671" s="49"/>
      <c r="H671" s="129"/>
      <c r="I671" s="49"/>
      <c r="J671" s="129"/>
      <c r="K671" s="38"/>
    </row>
    <row r="672" spans="1:11" x14ac:dyDescent="0.35">
      <c r="B672" s="55" t="s">
        <v>48</v>
      </c>
      <c r="C672" s="83"/>
      <c r="D672" s="53">
        <v>1.5</v>
      </c>
      <c r="E672" s="53">
        <v>1.5</v>
      </c>
      <c r="F672" s="129"/>
      <c r="G672" s="49"/>
      <c r="H672" s="129"/>
      <c r="I672" s="49"/>
      <c r="J672" s="129"/>
      <c r="K672" s="38"/>
    </row>
    <row r="673" spans="1:11" x14ac:dyDescent="0.35">
      <c r="B673" s="55" t="s">
        <v>252</v>
      </c>
      <c r="C673" s="83"/>
      <c r="D673" s="53"/>
      <c r="E673" s="53">
        <v>7.5</v>
      </c>
      <c r="F673" s="129"/>
      <c r="G673" s="49"/>
      <c r="H673" s="129"/>
      <c r="I673" s="49"/>
      <c r="J673" s="129"/>
      <c r="K673" s="38"/>
    </row>
    <row r="674" spans="1:11" x14ac:dyDescent="0.35">
      <c r="B674" s="55" t="s">
        <v>210</v>
      </c>
      <c r="C674" s="83"/>
      <c r="D674" s="53">
        <v>0.3</v>
      </c>
      <c r="E674" s="53">
        <v>0.3</v>
      </c>
      <c r="F674" s="129"/>
      <c r="G674" s="49"/>
      <c r="H674" s="129"/>
      <c r="I674" s="49"/>
      <c r="J674" s="129"/>
      <c r="K674" s="38"/>
    </row>
    <row r="675" spans="1:11" x14ac:dyDescent="0.35">
      <c r="B675" s="55" t="s">
        <v>96</v>
      </c>
      <c r="C675" s="83"/>
      <c r="D675" s="53">
        <v>3.5</v>
      </c>
      <c r="E675" s="53">
        <v>3.5</v>
      </c>
      <c r="F675" s="129"/>
      <c r="G675" s="49"/>
      <c r="H675" s="129"/>
      <c r="I675" s="49"/>
      <c r="J675" s="129"/>
      <c r="K675" s="38"/>
    </row>
    <row r="676" spans="1:11" x14ac:dyDescent="0.35">
      <c r="B676" s="55" t="s">
        <v>50</v>
      </c>
      <c r="C676" s="83"/>
      <c r="D676" s="53"/>
      <c r="E676" s="53">
        <v>60</v>
      </c>
      <c r="F676" s="129"/>
      <c r="G676" s="49"/>
      <c r="H676" s="129"/>
      <c r="I676" s="49"/>
      <c r="J676" s="129"/>
      <c r="K676" s="38"/>
    </row>
    <row r="677" spans="1:11" x14ac:dyDescent="0.35">
      <c r="B677" s="51" t="s">
        <v>253</v>
      </c>
      <c r="C677" s="83"/>
      <c r="D677" s="53"/>
      <c r="E677" s="53">
        <v>25</v>
      </c>
      <c r="F677" s="129"/>
      <c r="G677" s="49"/>
      <c r="H677" s="129"/>
      <c r="I677" s="49"/>
      <c r="J677" s="129"/>
      <c r="K677" s="38"/>
    </row>
    <row r="678" spans="1:11" x14ac:dyDescent="0.35">
      <c r="B678" s="51" t="s">
        <v>88</v>
      </c>
      <c r="C678" s="83"/>
      <c r="D678" s="53">
        <v>6.25</v>
      </c>
      <c r="E678" s="53">
        <v>6.25</v>
      </c>
      <c r="F678" s="129"/>
      <c r="G678" s="49"/>
      <c r="H678" s="129"/>
      <c r="I678" s="49"/>
      <c r="J678" s="129"/>
      <c r="K678" s="38"/>
    </row>
    <row r="679" spans="1:11" x14ac:dyDescent="0.35">
      <c r="B679" s="51" t="s">
        <v>96</v>
      </c>
      <c r="C679" s="83"/>
      <c r="D679" s="53">
        <v>1.9</v>
      </c>
      <c r="E679" s="53">
        <v>1.9</v>
      </c>
      <c r="F679" s="129"/>
      <c r="G679" s="49"/>
      <c r="H679" s="129"/>
      <c r="I679" s="49"/>
      <c r="J679" s="129"/>
      <c r="K679" s="38"/>
    </row>
    <row r="680" spans="1:11" x14ac:dyDescent="0.35">
      <c r="B680" s="51" t="s">
        <v>67</v>
      </c>
      <c r="C680" s="83"/>
      <c r="D680" s="53">
        <v>18.8</v>
      </c>
      <c r="E680" s="53">
        <v>18.8</v>
      </c>
      <c r="F680" s="129"/>
      <c r="G680" s="49"/>
      <c r="H680" s="129"/>
      <c r="I680" s="49"/>
      <c r="J680" s="129"/>
      <c r="K680" s="38"/>
    </row>
    <row r="681" spans="1:11" x14ac:dyDescent="0.35">
      <c r="B681" s="51" t="s">
        <v>146</v>
      </c>
      <c r="C681" s="83"/>
      <c r="D681" s="53">
        <v>1</v>
      </c>
      <c r="E681" s="53">
        <v>1</v>
      </c>
      <c r="F681" s="129"/>
      <c r="G681" s="49"/>
      <c r="H681" s="129"/>
      <c r="I681" s="49"/>
      <c r="J681" s="129"/>
      <c r="K681" s="38"/>
    </row>
    <row r="682" spans="1:11" x14ac:dyDescent="0.35">
      <c r="B682" s="55" t="s">
        <v>210</v>
      </c>
      <c r="C682" s="83"/>
      <c r="D682" s="53">
        <v>0.2</v>
      </c>
      <c r="E682" s="53">
        <v>0.2</v>
      </c>
      <c r="F682" s="129"/>
      <c r="G682" s="49"/>
      <c r="H682" s="129"/>
      <c r="I682" s="49"/>
      <c r="J682" s="129"/>
      <c r="K682" s="38"/>
    </row>
    <row r="683" spans="1:11" x14ac:dyDescent="0.35">
      <c r="A683" s="1" t="s">
        <v>59</v>
      </c>
      <c r="B683" s="51"/>
      <c r="C683" s="71">
        <v>140</v>
      </c>
      <c r="D683" s="53"/>
      <c r="E683" s="53"/>
      <c r="F683" s="54">
        <v>2.8613445378151261</v>
      </c>
      <c r="G683" s="53">
        <v>4.4831932773109244</v>
      </c>
      <c r="H683" s="54">
        <v>25.084033613445399</v>
      </c>
      <c r="I683" s="53">
        <v>148.15126050420201</v>
      </c>
      <c r="J683" s="54">
        <v>16.96</v>
      </c>
      <c r="K683" s="38" t="s">
        <v>164</v>
      </c>
    </row>
    <row r="684" spans="1:11" x14ac:dyDescent="0.35">
      <c r="A684" s="1"/>
      <c r="B684" s="51" t="s">
        <v>46</v>
      </c>
      <c r="C684" s="71"/>
      <c r="D684" s="53">
        <v>159.6</v>
      </c>
      <c r="E684" s="53">
        <v>119.7</v>
      </c>
      <c r="F684" s="54"/>
      <c r="G684" s="53"/>
      <c r="H684" s="54"/>
      <c r="I684" s="53"/>
      <c r="J684" s="54"/>
      <c r="K684" s="38"/>
    </row>
    <row r="685" spans="1:11" x14ac:dyDescent="0.35">
      <c r="A685" s="1"/>
      <c r="B685" s="51" t="s">
        <v>27</v>
      </c>
      <c r="C685" s="71"/>
      <c r="D685" s="53">
        <v>22.12</v>
      </c>
      <c r="E685" s="53">
        <v>21</v>
      </c>
      <c r="F685" s="54"/>
      <c r="G685" s="53"/>
      <c r="H685" s="54"/>
      <c r="I685" s="53"/>
      <c r="J685" s="54"/>
      <c r="K685" s="38"/>
    </row>
    <row r="686" spans="1:11" x14ac:dyDescent="0.35">
      <c r="A686" s="1"/>
      <c r="B686" s="51" t="s">
        <v>31</v>
      </c>
      <c r="C686" s="71"/>
      <c r="D686" s="53">
        <v>5</v>
      </c>
      <c r="E686" s="53">
        <v>5</v>
      </c>
      <c r="F686" s="54"/>
      <c r="G686" s="53"/>
      <c r="H686" s="54"/>
      <c r="I686" s="53"/>
      <c r="J686" s="54"/>
      <c r="K686" s="38"/>
    </row>
    <row r="687" spans="1:11" x14ac:dyDescent="0.35">
      <c r="A687" s="1"/>
      <c r="B687" s="55" t="s">
        <v>210</v>
      </c>
      <c r="C687" s="71"/>
      <c r="D687" s="53">
        <v>0.52</v>
      </c>
      <c r="E687" s="53">
        <v>0.52</v>
      </c>
      <c r="F687" s="54"/>
      <c r="G687" s="53"/>
      <c r="H687" s="54"/>
      <c r="I687" s="53"/>
      <c r="J687" s="54"/>
      <c r="K687" s="38"/>
    </row>
    <row r="688" spans="1:11" x14ac:dyDescent="0.35">
      <c r="A688" s="1" t="s">
        <v>353</v>
      </c>
      <c r="B688" s="51"/>
      <c r="C688" s="71">
        <v>180</v>
      </c>
      <c r="D688" s="53"/>
      <c r="E688" s="53"/>
      <c r="F688" s="54">
        <v>0.14000000000000001</v>
      </c>
      <c r="G688" s="53">
        <v>0.14000000000000001</v>
      </c>
      <c r="H688" s="54">
        <v>13.2</v>
      </c>
      <c r="I688" s="53">
        <v>55.26</v>
      </c>
      <c r="J688" s="54">
        <v>0.81</v>
      </c>
      <c r="K688" s="38" t="s">
        <v>333</v>
      </c>
    </row>
    <row r="689" spans="1:11" x14ac:dyDescent="0.35">
      <c r="A689" s="1"/>
      <c r="B689" s="51" t="s">
        <v>207</v>
      </c>
      <c r="C689" s="71"/>
      <c r="D689" s="53">
        <v>31.92</v>
      </c>
      <c r="E689" s="53">
        <v>28</v>
      </c>
      <c r="F689" s="54"/>
      <c r="G689" s="53"/>
      <c r="H689" s="54"/>
      <c r="I689" s="53"/>
      <c r="J689" s="129"/>
      <c r="K689" s="38"/>
    </row>
    <row r="690" spans="1:11" x14ac:dyDescent="0.35">
      <c r="A690" s="1"/>
      <c r="B690" s="51" t="s">
        <v>206</v>
      </c>
      <c r="C690" s="71"/>
      <c r="D690" s="53">
        <v>6</v>
      </c>
      <c r="E690" s="53">
        <v>6</v>
      </c>
      <c r="F690" s="54"/>
      <c r="G690" s="53"/>
      <c r="H690" s="54"/>
      <c r="I690" s="53"/>
      <c r="J690" s="129"/>
      <c r="K690" s="38"/>
    </row>
    <row r="691" spans="1:11" x14ac:dyDescent="0.35">
      <c r="A691" s="1"/>
      <c r="B691" s="51" t="s">
        <v>67</v>
      </c>
      <c r="C691" s="71"/>
      <c r="D691" s="53">
        <v>183</v>
      </c>
      <c r="E691" s="53">
        <v>183</v>
      </c>
      <c r="F691" s="54"/>
      <c r="G691" s="53"/>
      <c r="H691" s="54"/>
      <c r="I691" s="53"/>
      <c r="J691" s="129"/>
      <c r="K691" s="38"/>
    </row>
    <row r="692" spans="1:11" ht="31.5" thickBot="1" x14ac:dyDescent="0.4">
      <c r="A692" s="39" t="s">
        <v>242</v>
      </c>
      <c r="B692" s="40"/>
      <c r="C692" s="41">
        <v>45</v>
      </c>
      <c r="D692" s="95">
        <v>45</v>
      </c>
      <c r="E692" s="95">
        <v>45</v>
      </c>
      <c r="F692" s="98">
        <v>2.9729729729729724</v>
      </c>
      <c r="G692" s="95">
        <v>0.54054054054054046</v>
      </c>
      <c r="H692" s="98">
        <v>17.837837837837839</v>
      </c>
      <c r="I692" s="95">
        <v>89.189189189189179</v>
      </c>
      <c r="J692" s="96"/>
      <c r="K692" s="94" t="s">
        <v>191</v>
      </c>
    </row>
    <row r="693" spans="1:11" s="65" customFormat="1" ht="16" thickBot="1" x14ac:dyDescent="0.4">
      <c r="A693" s="58" t="s">
        <v>39</v>
      </c>
      <c r="B693" s="59"/>
      <c r="C693" s="60">
        <v>680</v>
      </c>
      <c r="D693" s="113"/>
      <c r="E693" s="62"/>
      <c r="F693" s="2">
        <f>F643+F650+F665+F683+F688+F692</f>
        <v>17.412592308228</v>
      </c>
      <c r="G693" s="2">
        <f t="shared" ref="G693:J693" si="18">G643+G650+G665+G683+G688+G692</f>
        <v>18.717007856892465</v>
      </c>
      <c r="H693" s="2">
        <f t="shared" si="18"/>
        <v>85.023767862607343</v>
      </c>
      <c r="I693" s="2">
        <f t="shared" si="18"/>
        <v>580.26586333385535</v>
      </c>
      <c r="J693" s="2">
        <f t="shared" si="18"/>
        <v>27.09</v>
      </c>
      <c r="K693" s="63"/>
    </row>
    <row r="694" spans="1:11" ht="21" customHeight="1" x14ac:dyDescent="0.35">
      <c r="A694" s="51"/>
      <c r="B694" s="233" t="s">
        <v>307</v>
      </c>
      <c r="C694" s="52"/>
      <c r="D694" s="55"/>
      <c r="E694" s="53"/>
      <c r="F694" s="54"/>
      <c r="G694" s="53"/>
      <c r="H694" s="54"/>
      <c r="I694" s="53"/>
      <c r="J694" s="49"/>
      <c r="K694" s="202"/>
    </row>
    <row r="695" spans="1:11" x14ac:dyDescent="0.35">
      <c r="A695" s="1" t="s">
        <v>101</v>
      </c>
      <c r="B695" s="104"/>
      <c r="C695" s="105">
        <v>70</v>
      </c>
      <c r="D695" s="158"/>
      <c r="E695" s="159"/>
      <c r="F695" s="108">
        <v>8.5399999999999991</v>
      </c>
      <c r="G695" s="109">
        <v>5.4319999999999995</v>
      </c>
      <c r="H695" s="108">
        <v>10.275999999999998</v>
      </c>
      <c r="I695" s="109">
        <v>124.59999999999998</v>
      </c>
      <c r="J695" s="109">
        <v>0.22</v>
      </c>
      <c r="K695" s="73" t="s">
        <v>149</v>
      </c>
    </row>
    <row r="696" spans="1:11" x14ac:dyDescent="0.35">
      <c r="A696" s="1"/>
      <c r="B696" s="104" t="s">
        <v>140</v>
      </c>
      <c r="C696" s="105"/>
      <c r="D696" s="158">
        <v>71.400000000000006</v>
      </c>
      <c r="E696" s="159">
        <v>52.5</v>
      </c>
      <c r="F696" s="108"/>
      <c r="G696" s="109"/>
      <c r="H696" s="108"/>
      <c r="I696" s="109"/>
      <c r="J696" s="109"/>
      <c r="K696" s="73"/>
    </row>
    <row r="697" spans="1:11" x14ac:dyDescent="0.35">
      <c r="A697" s="1"/>
      <c r="B697" s="104" t="s">
        <v>277</v>
      </c>
      <c r="C697" s="105"/>
      <c r="D697" s="158">
        <v>55.1</v>
      </c>
      <c r="E697" s="159">
        <v>52.5</v>
      </c>
      <c r="F697" s="108"/>
      <c r="G697" s="109"/>
      <c r="H697" s="108"/>
      <c r="I697" s="109"/>
      <c r="J697" s="109"/>
      <c r="K697" s="73"/>
    </row>
    <row r="698" spans="1:11" x14ac:dyDescent="0.35">
      <c r="A698" s="1"/>
      <c r="B698" s="104" t="s">
        <v>77</v>
      </c>
      <c r="C698" s="105"/>
      <c r="D698" s="158">
        <v>1.75</v>
      </c>
      <c r="E698" s="159">
        <v>1.75</v>
      </c>
      <c r="F698" s="108"/>
      <c r="G698" s="109"/>
      <c r="H698" s="108"/>
      <c r="I698" s="109"/>
      <c r="J698" s="109"/>
      <c r="K698" s="73"/>
    </row>
    <row r="699" spans="1:11" x14ac:dyDescent="0.35">
      <c r="A699" s="1"/>
      <c r="B699" s="104" t="s">
        <v>57</v>
      </c>
      <c r="C699" s="105"/>
      <c r="D699" s="108">
        <v>1.26</v>
      </c>
      <c r="E699" s="109">
        <v>1.05</v>
      </c>
      <c r="F699" s="108"/>
      <c r="G699" s="109"/>
      <c r="H699" s="108"/>
      <c r="I699" s="109"/>
      <c r="J699" s="109"/>
      <c r="K699" s="73"/>
    </row>
    <row r="700" spans="1:11" x14ac:dyDescent="0.35">
      <c r="A700" s="1"/>
      <c r="B700" s="104" t="s">
        <v>42</v>
      </c>
      <c r="C700" s="105"/>
      <c r="D700" s="158">
        <v>15.47</v>
      </c>
      <c r="E700" s="159">
        <v>13</v>
      </c>
      <c r="F700" s="108"/>
      <c r="G700" s="109"/>
      <c r="H700" s="108"/>
      <c r="I700" s="109"/>
      <c r="J700" s="109"/>
      <c r="K700" s="73"/>
    </row>
    <row r="701" spans="1:11" x14ac:dyDescent="0.35">
      <c r="A701" s="1"/>
      <c r="B701" s="104" t="s">
        <v>67</v>
      </c>
      <c r="C701" s="105"/>
      <c r="D701" s="158">
        <v>10</v>
      </c>
      <c r="E701" s="159">
        <v>10</v>
      </c>
      <c r="F701" s="108"/>
      <c r="G701" s="109"/>
      <c r="H701" s="108"/>
      <c r="I701" s="109"/>
      <c r="J701" s="109"/>
      <c r="K701" s="73"/>
    </row>
    <row r="702" spans="1:11" x14ac:dyDescent="0.35">
      <c r="A702" s="1"/>
      <c r="B702" s="104" t="s">
        <v>210</v>
      </c>
      <c r="C702" s="105"/>
      <c r="D702" s="158">
        <v>0.5</v>
      </c>
      <c r="E702" s="159">
        <v>0.5</v>
      </c>
      <c r="F702" s="108"/>
      <c r="G702" s="109"/>
      <c r="H702" s="108"/>
      <c r="I702" s="109"/>
      <c r="J702" s="109"/>
      <c r="K702" s="73"/>
    </row>
    <row r="703" spans="1:11" x14ac:dyDescent="0.35">
      <c r="A703" s="1"/>
      <c r="B703" s="104" t="s">
        <v>62</v>
      </c>
      <c r="C703" s="105"/>
      <c r="D703" s="158">
        <v>0.2</v>
      </c>
      <c r="E703" s="159">
        <v>0.2</v>
      </c>
      <c r="F703" s="108"/>
      <c r="G703" s="109"/>
      <c r="H703" s="108"/>
      <c r="I703" s="109"/>
      <c r="J703" s="109"/>
      <c r="K703" s="73"/>
    </row>
    <row r="704" spans="1:11" x14ac:dyDescent="0.35">
      <c r="A704" s="1"/>
      <c r="B704" s="104" t="s">
        <v>91</v>
      </c>
      <c r="C704" s="105"/>
      <c r="D704" s="158">
        <v>7</v>
      </c>
      <c r="E704" s="159">
        <v>7</v>
      </c>
      <c r="F704" s="108"/>
      <c r="G704" s="109"/>
      <c r="H704" s="108"/>
      <c r="I704" s="109"/>
      <c r="J704" s="109"/>
      <c r="K704" s="73"/>
    </row>
    <row r="705" spans="1:11" x14ac:dyDescent="0.35">
      <c r="A705" s="1"/>
      <c r="B705" s="104" t="s">
        <v>48</v>
      </c>
      <c r="C705" s="105"/>
      <c r="D705" s="158">
        <v>1.75</v>
      </c>
      <c r="E705" s="159">
        <v>1.75</v>
      </c>
      <c r="F705" s="108"/>
      <c r="G705" s="109"/>
      <c r="H705" s="108"/>
      <c r="I705" s="109"/>
      <c r="J705" s="109"/>
      <c r="K705" s="73"/>
    </row>
    <row r="706" spans="1:11" x14ac:dyDescent="0.35">
      <c r="A706" s="1"/>
      <c r="B706" s="104" t="s">
        <v>45</v>
      </c>
      <c r="C706" s="105"/>
      <c r="D706" s="158"/>
      <c r="E706" s="159">
        <v>83</v>
      </c>
      <c r="F706" s="108"/>
      <c r="G706" s="109"/>
      <c r="H706" s="108"/>
      <c r="I706" s="109"/>
      <c r="J706" s="109"/>
      <c r="K706" s="73"/>
    </row>
    <row r="707" spans="1:11" ht="53.25" customHeight="1" x14ac:dyDescent="0.35">
      <c r="A707" s="1" t="s">
        <v>201</v>
      </c>
      <c r="B707" s="51"/>
      <c r="C707" s="52" t="s">
        <v>163</v>
      </c>
      <c r="D707" s="54"/>
      <c r="E707" s="53"/>
      <c r="F707" s="54">
        <v>4.0922216837347598</v>
      </c>
      <c r="G707" s="53">
        <v>5.96706768185184</v>
      </c>
      <c r="H707" s="54">
        <v>20.330152662051699</v>
      </c>
      <c r="I707" s="53">
        <v>172.3</v>
      </c>
      <c r="J707" s="53">
        <v>1.36</v>
      </c>
      <c r="K707" s="73" t="s">
        <v>200</v>
      </c>
    </row>
    <row r="708" spans="1:11" x14ac:dyDescent="0.35">
      <c r="A708" s="1"/>
      <c r="B708" s="51" t="s">
        <v>137</v>
      </c>
      <c r="C708" s="52"/>
      <c r="D708" s="54">
        <v>54.7</v>
      </c>
      <c r="E708" s="53">
        <v>54.7</v>
      </c>
      <c r="F708" s="54"/>
      <c r="G708" s="53"/>
      <c r="H708" s="54"/>
      <c r="I708" s="53"/>
      <c r="J708" s="49"/>
      <c r="K708" s="73"/>
    </row>
    <row r="709" spans="1:11" x14ac:dyDescent="0.35">
      <c r="A709" s="1"/>
      <c r="B709" s="51" t="s">
        <v>139</v>
      </c>
      <c r="C709" s="52"/>
      <c r="D709" s="54">
        <v>82</v>
      </c>
      <c r="E709" s="53">
        <v>82</v>
      </c>
      <c r="F709" s="54"/>
      <c r="G709" s="53"/>
      <c r="H709" s="54"/>
      <c r="I709" s="53"/>
      <c r="J709" s="49"/>
      <c r="K709" s="73"/>
    </row>
    <row r="710" spans="1:11" x14ac:dyDescent="0.35">
      <c r="A710" s="1"/>
      <c r="B710" s="55" t="s">
        <v>210</v>
      </c>
      <c r="C710" s="52"/>
      <c r="D710" s="54">
        <v>0.33</v>
      </c>
      <c r="E710" s="53">
        <v>0.33</v>
      </c>
      <c r="F710" s="54"/>
      <c r="G710" s="53"/>
      <c r="H710" s="54"/>
      <c r="I710" s="53"/>
      <c r="J710" s="49"/>
      <c r="K710" s="73"/>
    </row>
    <row r="711" spans="1:11" x14ac:dyDescent="0.35">
      <c r="B711" s="51" t="s">
        <v>198</v>
      </c>
      <c r="C711" s="84"/>
      <c r="D711" s="54"/>
      <c r="E711" s="53">
        <v>115</v>
      </c>
      <c r="F711" s="129"/>
      <c r="G711" s="49"/>
      <c r="H711" s="129"/>
      <c r="I711" s="49"/>
      <c r="J711" s="49"/>
      <c r="K711" s="73"/>
    </row>
    <row r="712" spans="1:11" x14ac:dyDescent="0.35">
      <c r="B712" s="51" t="s">
        <v>85</v>
      </c>
      <c r="C712" s="52"/>
      <c r="D712" s="54">
        <v>22</v>
      </c>
      <c r="E712" s="53">
        <v>17</v>
      </c>
      <c r="F712" s="129"/>
      <c r="G712" s="49"/>
      <c r="H712" s="129"/>
      <c r="I712" s="49"/>
      <c r="J712" s="49"/>
      <c r="K712" s="73"/>
    </row>
    <row r="713" spans="1:11" x14ac:dyDescent="0.35">
      <c r="B713" s="51" t="s">
        <v>109</v>
      </c>
      <c r="C713" s="52"/>
      <c r="D713" s="54">
        <v>2.4</v>
      </c>
      <c r="E713" s="53">
        <v>2</v>
      </c>
      <c r="F713" s="129"/>
      <c r="G713" s="49"/>
      <c r="H713" s="129"/>
      <c r="I713" s="49"/>
      <c r="J713" s="49"/>
      <c r="K713" s="73"/>
    </row>
    <row r="714" spans="1:11" x14ac:dyDescent="0.35">
      <c r="B714" s="51" t="s">
        <v>199</v>
      </c>
      <c r="C714" s="84"/>
      <c r="D714" s="54"/>
      <c r="E714" s="53">
        <v>130</v>
      </c>
      <c r="F714" s="129"/>
      <c r="G714" s="49"/>
      <c r="H714" s="129"/>
      <c r="I714" s="49"/>
      <c r="J714" s="49"/>
      <c r="K714" s="73"/>
    </row>
    <row r="715" spans="1:11" x14ac:dyDescent="0.35">
      <c r="B715" s="51" t="s">
        <v>58</v>
      </c>
      <c r="C715" s="84"/>
      <c r="D715" s="54">
        <v>3</v>
      </c>
      <c r="E715" s="53">
        <v>3</v>
      </c>
      <c r="F715" s="129"/>
      <c r="G715" s="49"/>
      <c r="H715" s="129"/>
      <c r="I715" s="49"/>
      <c r="J715" s="49"/>
      <c r="K715" s="73"/>
    </row>
    <row r="716" spans="1:11" x14ac:dyDescent="0.35">
      <c r="A716" s="1" t="s">
        <v>258</v>
      </c>
      <c r="B716" s="51"/>
      <c r="C716" s="52" t="s">
        <v>456</v>
      </c>
      <c r="D716" s="75"/>
      <c r="E716" s="52"/>
      <c r="F716" s="75">
        <v>0</v>
      </c>
      <c r="G716" s="52">
        <v>0</v>
      </c>
      <c r="H716" s="75">
        <v>19.32</v>
      </c>
      <c r="I716" s="52">
        <v>72.89</v>
      </c>
      <c r="J716" s="75">
        <v>0.02</v>
      </c>
      <c r="K716" s="73" t="s">
        <v>255</v>
      </c>
    </row>
    <row r="717" spans="1:11" x14ac:dyDescent="0.35">
      <c r="A717" s="1"/>
      <c r="B717" s="51" t="s">
        <v>241</v>
      </c>
      <c r="C717" s="52"/>
      <c r="D717" s="75">
        <v>0.45</v>
      </c>
      <c r="E717" s="52">
        <v>0.45</v>
      </c>
      <c r="F717" s="75"/>
      <c r="G717" s="52"/>
      <c r="H717" s="75"/>
      <c r="I717" s="52"/>
      <c r="J717" s="75"/>
      <c r="K717" s="38"/>
    </row>
    <row r="718" spans="1:11" x14ac:dyDescent="0.35">
      <c r="A718" s="1"/>
      <c r="B718" s="51" t="s">
        <v>139</v>
      </c>
      <c r="C718" s="52"/>
      <c r="D718" s="75">
        <v>160</v>
      </c>
      <c r="E718" s="52">
        <v>160</v>
      </c>
      <c r="F718" s="75"/>
      <c r="G718" s="52"/>
      <c r="H718" s="75"/>
      <c r="I718" s="52"/>
      <c r="J718" s="75"/>
      <c r="K718" s="38"/>
    </row>
    <row r="719" spans="1:11" x14ac:dyDescent="0.35">
      <c r="A719" s="1"/>
      <c r="B719" s="51" t="s">
        <v>212</v>
      </c>
      <c r="C719" s="52"/>
      <c r="D719" s="75">
        <v>10</v>
      </c>
      <c r="E719" s="52">
        <v>10</v>
      </c>
      <c r="F719" s="75"/>
      <c r="G719" s="52"/>
      <c r="H719" s="75"/>
      <c r="I719" s="52"/>
      <c r="J719" s="75"/>
      <c r="K719" s="38"/>
    </row>
    <row r="720" spans="1:11" x14ac:dyDescent="0.35">
      <c r="A720" s="103" t="s">
        <v>54</v>
      </c>
      <c r="B720" s="93"/>
      <c r="C720" s="107">
        <v>100</v>
      </c>
      <c r="D720" s="106">
        <v>100</v>
      </c>
      <c r="E720" s="107">
        <v>100</v>
      </c>
      <c r="F720" s="108">
        <v>0.4</v>
      </c>
      <c r="G720" s="109">
        <v>0.4</v>
      </c>
      <c r="H720" s="108">
        <v>9.8000000000000007</v>
      </c>
      <c r="I720" s="109">
        <v>47</v>
      </c>
      <c r="J720" s="108">
        <v>10</v>
      </c>
      <c r="K720" s="38" t="s">
        <v>144</v>
      </c>
    </row>
    <row r="721" spans="1:11" ht="16" thickBot="1" x14ac:dyDescent="0.4">
      <c r="A721" s="103" t="s">
        <v>481</v>
      </c>
      <c r="B721" s="104"/>
      <c r="C721" s="111"/>
      <c r="D721" s="106"/>
      <c r="E721" s="112"/>
      <c r="F721" s="108"/>
      <c r="G721" s="111"/>
      <c r="H721" s="108"/>
      <c r="I721" s="111"/>
      <c r="J721" s="110"/>
      <c r="K721" s="94" t="s">
        <v>145</v>
      </c>
    </row>
    <row r="722" spans="1:11" ht="27" customHeight="1" thickBot="1" x14ac:dyDescent="0.4">
      <c r="A722" s="93" t="s">
        <v>187</v>
      </c>
      <c r="B722" s="93"/>
      <c r="C722" s="179">
        <v>30</v>
      </c>
      <c r="D722" s="106">
        <v>30</v>
      </c>
      <c r="E722" s="107">
        <v>30</v>
      </c>
      <c r="F722" s="109">
        <v>2.2822822822822819</v>
      </c>
      <c r="G722" s="131">
        <v>0.24024024024024024</v>
      </c>
      <c r="H722" s="108">
        <v>14.774774774774775</v>
      </c>
      <c r="I722" s="109">
        <v>70.570570570570567</v>
      </c>
      <c r="J722" s="131">
        <v>0</v>
      </c>
      <c r="K722" s="585" t="s">
        <v>192</v>
      </c>
    </row>
    <row r="723" spans="1:11" s="65" customFormat="1" ht="16" thickBot="1" x14ac:dyDescent="0.4">
      <c r="A723" s="58" t="s">
        <v>39</v>
      </c>
      <c r="B723" s="59"/>
      <c r="C723" s="60">
        <v>503</v>
      </c>
      <c r="D723" s="113"/>
      <c r="E723" s="62"/>
      <c r="F723" s="63">
        <f>F695+F707+F716+F720+F722</f>
        <v>15.314503966017041</v>
      </c>
      <c r="G723" s="63">
        <f t="shared" ref="G723:J723" si="19">G695+G707+G716+G720+G722</f>
        <v>12.03930792209208</v>
      </c>
      <c r="H723" s="63">
        <f t="shared" si="19"/>
        <v>74.500927436826473</v>
      </c>
      <c r="I723" s="63">
        <f t="shared" si="19"/>
        <v>487.36057057057053</v>
      </c>
      <c r="J723" s="63">
        <f t="shared" si="19"/>
        <v>11.6</v>
      </c>
      <c r="K723" s="139"/>
    </row>
    <row r="724" spans="1:11" s="65" customFormat="1" ht="16" thickBot="1" x14ac:dyDescent="0.4">
      <c r="A724" s="58" t="s">
        <v>63</v>
      </c>
      <c r="B724" s="114"/>
      <c r="C724" s="60">
        <f>C636+C641+C693+C723</f>
        <v>1782</v>
      </c>
      <c r="D724" s="60"/>
      <c r="E724" s="60"/>
      <c r="F724" s="63">
        <f>F636+F641+F693+F723</f>
        <v>49.257600778749548</v>
      </c>
      <c r="G724" s="63">
        <f>G636+G641+G693+G723</f>
        <v>50.419799262468032</v>
      </c>
      <c r="H724" s="63">
        <f>H636+H641+H693+H723</f>
        <v>224.63293337434135</v>
      </c>
      <c r="I724" s="63">
        <f>I636+I641+I693+I723</f>
        <v>1575.6290642792519</v>
      </c>
      <c r="J724" s="63">
        <f>J636+J641+J693+J723</f>
        <v>41.12</v>
      </c>
      <c r="K724" s="63"/>
    </row>
    <row r="725" spans="1:11" x14ac:dyDescent="0.35">
      <c r="A725" s="55"/>
      <c r="B725" s="55"/>
      <c r="C725" s="116"/>
      <c r="D725" s="117"/>
      <c r="E725" s="54"/>
      <c r="F725" s="69"/>
      <c r="G725" s="69"/>
      <c r="H725" s="69"/>
      <c r="I725" s="69"/>
      <c r="J725" s="156"/>
      <c r="K725" s="23"/>
    </row>
    <row r="726" spans="1:11" x14ac:dyDescent="0.35">
      <c r="A726" s="55"/>
      <c r="B726" s="55"/>
      <c r="C726" s="116"/>
      <c r="D726" s="117"/>
      <c r="E726" s="54"/>
      <c r="F726" s="69"/>
      <c r="G726" s="69"/>
      <c r="H726" s="69"/>
      <c r="I726" s="69"/>
      <c r="J726" s="69"/>
      <c r="K726" s="51"/>
    </row>
    <row r="727" spans="1:11" ht="16" thickBot="1" x14ac:dyDescent="0.4">
      <c r="A727" s="588" t="s">
        <v>271</v>
      </c>
      <c r="B727" s="18"/>
      <c r="C727" s="19"/>
      <c r="D727" s="20"/>
      <c r="I727" s="119"/>
      <c r="J727" s="119"/>
      <c r="K727" s="40"/>
    </row>
    <row r="728" spans="1:11" ht="23.25" customHeight="1" x14ac:dyDescent="0.35">
      <c r="A728" s="22" t="s">
        <v>5</v>
      </c>
      <c r="B728" s="23"/>
      <c r="C728" s="46" t="s">
        <v>6</v>
      </c>
      <c r="D728" s="102" t="s">
        <v>7</v>
      </c>
      <c r="E728" s="26" t="s">
        <v>7</v>
      </c>
      <c r="F728" s="629" t="s">
        <v>8</v>
      </c>
      <c r="G728" s="630"/>
      <c r="H728" s="631"/>
      <c r="I728" s="25" t="s">
        <v>9</v>
      </c>
      <c r="J728" s="27" t="s">
        <v>10</v>
      </c>
      <c r="K728" s="234" t="s">
        <v>11</v>
      </c>
    </row>
    <row r="729" spans="1:11" ht="16" thickBot="1" x14ac:dyDescent="0.4">
      <c r="A729" s="29" t="s">
        <v>12</v>
      </c>
      <c r="B729" s="30"/>
      <c r="C729" s="124" t="s">
        <v>13</v>
      </c>
      <c r="D729" s="36" t="s">
        <v>14</v>
      </c>
      <c r="E729" s="33" t="s">
        <v>14</v>
      </c>
      <c r="F729" s="632"/>
      <c r="G729" s="633"/>
      <c r="H729" s="634"/>
      <c r="I729" s="32" t="s">
        <v>15</v>
      </c>
      <c r="J729" s="32"/>
      <c r="K729" s="235"/>
    </row>
    <row r="730" spans="1:11" ht="16" thickBot="1" x14ac:dyDescent="0.4">
      <c r="A730" s="39"/>
      <c r="B730" s="40"/>
      <c r="C730" s="128"/>
      <c r="D730" s="190" t="s">
        <v>16</v>
      </c>
      <c r="E730" s="42" t="s">
        <v>17</v>
      </c>
      <c r="F730" s="226" t="s">
        <v>18</v>
      </c>
      <c r="G730" s="42" t="s">
        <v>19</v>
      </c>
      <c r="H730" s="190" t="s">
        <v>20</v>
      </c>
      <c r="I730" s="43" t="s">
        <v>21</v>
      </c>
      <c r="J730" s="43" t="s">
        <v>22</v>
      </c>
      <c r="K730" s="94"/>
    </row>
    <row r="731" spans="1:11" x14ac:dyDescent="0.35">
      <c r="A731" s="22"/>
      <c r="B731" s="45" t="s">
        <v>23</v>
      </c>
      <c r="C731" s="46"/>
      <c r="D731" s="102"/>
      <c r="E731" s="48"/>
      <c r="F731" s="118"/>
      <c r="G731" s="48"/>
      <c r="H731" s="118"/>
      <c r="I731" s="48"/>
      <c r="J731" s="118"/>
      <c r="K731" s="38"/>
    </row>
    <row r="732" spans="1:11" ht="31" x14ac:dyDescent="0.35">
      <c r="A732" s="1" t="s">
        <v>294</v>
      </c>
      <c r="B732" s="51"/>
      <c r="C732" s="52" t="s">
        <v>334</v>
      </c>
      <c r="D732" s="54"/>
      <c r="E732" s="53"/>
      <c r="F732" s="54">
        <v>5.15</v>
      </c>
      <c r="G732" s="53">
        <v>4.3099999999999996</v>
      </c>
      <c r="H732" s="54">
        <v>29.1</v>
      </c>
      <c r="I732" s="53">
        <v>178.49</v>
      </c>
      <c r="J732" s="54">
        <v>1.05</v>
      </c>
      <c r="K732" s="38" t="s">
        <v>104</v>
      </c>
    </row>
    <row r="733" spans="1:11" x14ac:dyDescent="0.35">
      <c r="A733" s="1"/>
      <c r="B733" s="51" t="s">
        <v>103</v>
      </c>
      <c r="C733" s="52"/>
      <c r="D733" s="54">
        <v>22.5</v>
      </c>
      <c r="E733" s="53">
        <v>22.5</v>
      </c>
      <c r="F733" s="54"/>
      <c r="G733" s="53"/>
      <c r="H733" s="54"/>
      <c r="I733" s="53"/>
      <c r="J733" s="54"/>
      <c r="K733" s="38"/>
    </row>
    <row r="734" spans="1:11" x14ac:dyDescent="0.35">
      <c r="A734" s="1"/>
      <c r="B734" s="51" t="s">
        <v>27</v>
      </c>
      <c r="C734" s="52"/>
      <c r="D734" s="54">
        <v>158</v>
      </c>
      <c r="E734" s="53">
        <v>158</v>
      </c>
      <c r="F734" s="54"/>
      <c r="G734" s="53"/>
      <c r="H734" s="54"/>
      <c r="I734" s="53"/>
      <c r="J734" s="54"/>
      <c r="K734" s="38"/>
    </row>
    <row r="735" spans="1:11" x14ac:dyDescent="0.35">
      <c r="A735" s="1"/>
      <c r="B735" s="51" t="s">
        <v>29</v>
      </c>
      <c r="C735" s="52"/>
      <c r="D735" s="54">
        <v>2.5</v>
      </c>
      <c r="E735" s="53">
        <v>2.5</v>
      </c>
      <c r="F735" s="54"/>
      <c r="G735" s="53"/>
      <c r="H735" s="54"/>
      <c r="I735" s="53"/>
      <c r="J735" s="54"/>
      <c r="K735" s="38"/>
    </row>
    <row r="736" spans="1:11" x14ac:dyDescent="0.35">
      <c r="A736" s="1"/>
      <c r="B736" s="55" t="s">
        <v>210</v>
      </c>
      <c r="C736" s="52"/>
      <c r="D736" s="54">
        <v>0.5</v>
      </c>
      <c r="E736" s="53">
        <v>0.5</v>
      </c>
      <c r="F736" s="54"/>
      <c r="G736" s="53"/>
      <c r="H736" s="54"/>
      <c r="I736" s="53"/>
      <c r="J736" s="54"/>
      <c r="K736" s="38"/>
    </row>
    <row r="737" spans="1:11" x14ac:dyDescent="0.35">
      <c r="A737" s="1"/>
      <c r="B737" s="51" t="s">
        <v>31</v>
      </c>
      <c r="C737" s="52"/>
      <c r="D737" s="54">
        <v>5</v>
      </c>
      <c r="E737" s="53">
        <v>5</v>
      </c>
      <c r="F737" s="54"/>
      <c r="G737" s="53"/>
      <c r="H737" s="54"/>
      <c r="I737" s="53"/>
      <c r="J737" s="54"/>
      <c r="K737" s="38"/>
    </row>
    <row r="738" spans="1:11" x14ac:dyDescent="0.35">
      <c r="A738" s="1" t="s">
        <v>68</v>
      </c>
      <c r="B738" s="51"/>
      <c r="C738" s="52">
        <v>180</v>
      </c>
      <c r="D738" s="129"/>
      <c r="E738" s="49"/>
      <c r="F738" s="54">
        <v>3.6672661870503602</v>
      </c>
      <c r="G738" s="53">
        <v>3.1870503597122304</v>
      </c>
      <c r="H738" s="54">
        <v>5.9868026394721046</v>
      </c>
      <c r="I738" s="53">
        <v>58.82729928834376</v>
      </c>
      <c r="J738" s="54">
        <v>1.43</v>
      </c>
      <c r="K738" s="38" t="s">
        <v>69</v>
      </c>
    </row>
    <row r="739" spans="1:11" x14ac:dyDescent="0.35">
      <c r="A739" s="1"/>
      <c r="B739" s="51" t="s">
        <v>70</v>
      </c>
      <c r="C739" s="52"/>
      <c r="D739" s="54">
        <v>2</v>
      </c>
      <c r="E739" s="53">
        <v>2</v>
      </c>
      <c r="F739" s="54"/>
      <c r="G739" s="53"/>
      <c r="H739" s="54"/>
      <c r="I739" s="53"/>
      <c r="J739" s="54"/>
      <c r="K739" s="38"/>
    </row>
    <row r="740" spans="1:11" x14ac:dyDescent="0.35">
      <c r="A740" s="1"/>
      <c r="B740" s="51" t="s">
        <v>29</v>
      </c>
      <c r="C740" s="52"/>
      <c r="D740" s="54">
        <v>6</v>
      </c>
      <c r="E740" s="53">
        <v>6</v>
      </c>
      <c r="F740" s="54"/>
      <c r="G740" s="53"/>
      <c r="H740" s="54"/>
      <c r="I740" s="53"/>
      <c r="J740" s="54"/>
      <c r="K740" s="38"/>
    </row>
    <row r="741" spans="1:11" x14ac:dyDescent="0.35">
      <c r="A741" s="57"/>
      <c r="B741" s="51" t="s">
        <v>27</v>
      </c>
      <c r="C741" s="52"/>
      <c r="D741" s="54">
        <v>110</v>
      </c>
      <c r="E741" s="53">
        <v>110</v>
      </c>
      <c r="F741" s="54"/>
      <c r="G741" s="53"/>
      <c r="H741" s="54"/>
      <c r="I741" s="53"/>
      <c r="J741" s="54"/>
      <c r="K741" s="38"/>
    </row>
    <row r="742" spans="1:11" x14ac:dyDescent="0.35">
      <c r="A742" s="57"/>
      <c r="B742" s="51" t="s">
        <v>28</v>
      </c>
      <c r="C742" s="52"/>
      <c r="D742" s="54">
        <v>80</v>
      </c>
      <c r="E742" s="53">
        <v>80</v>
      </c>
      <c r="F742" s="54"/>
      <c r="G742" s="53"/>
      <c r="H742" s="54"/>
      <c r="I742" s="53"/>
      <c r="J742" s="54"/>
      <c r="K742" s="38"/>
    </row>
    <row r="743" spans="1:11" ht="32.25" customHeight="1" x14ac:dyDescent="0.35">
      <c r="A743" s="1" t="s">
        <v>197</v>
      </c>
      <c r="B743" s="51"/>
      <c r="C743" s="52" t="s">
        <v>36</v>
      </c>
      <c r="D743" s="37"/>
      <c r="E743" s="49"/>
      <c r="F743" s="47">
        <v>2.2922522522522524</v>
      </c>
      <c r="G743" s="53">
        <v>4.5008708708708705</v>
      </c>
      <c r="H743" s="54">
        <v>15.505435435435436</v>
      </c>
      <c r="I743" s="47">
        <v>111.67867867867868</v>
      </c>
      <c r="J743" s="47"/>
      <c r="K743" s="38" t="s">
        <v>37</v>
      </c>
    </row>
    <row r="744" spans="1:11" x14ac:dyDescent="0.35">
      <c r="A744" s="1"/>
      <c r="B744" s="51" t="s">
        <v>38</v>
      </c>
      <c r="C744" s="52"/>
      <c r="D744" s="47">
        <v>30</v>
      </c>
      <c r="E744" s="53">
        <v>30</v>
      </c>
      <c r="F744" s="47"/>
      <c r="G744" s="53"/>
      <c r="H744" s="53"/>
      <c r="I744" s="47"/>
      <c r="J744" s="47"/>
      <c r="K744" s="38"/>
    </row>
    <row r="745" spans="1:11" ht="16" thickBot="1" x14ac:dyDescent="0.4">
      <c r="A745" s="1"/>
      <c r="B745" s="51" t="s">
        <v>31</v>
      </c>
      <c r="C745" s="52"/>
      <c r="D745" s="47">
        <v>5</v>
      </c>
      <c r="E745" s="53">
        <v>5</v>
      </c>
      <c r="F745" s="53" t="s">
        <v>3</v>
      </c>
      <c r="G745" s="72"/>
      <c r="H745" s="72"/>
      <c r="I745" s="53"/>
      <c r="J745" s="54"/>
      <c r="K745" s="38"/>
    </row>
    <row r="746" spans="1:11" s="65" customFormat="1" ht="16" thickBot="1" x14ac:dyDescent="0.4">
      <c r="A746" s="58" t="s">
        <v>39</v>
      </c>
      <c r="B746" s="59"/>
      <c r="C746" s="60">
        <v>400</v>
      </c>
      <c r="D746" s="113"/>
      <c r="E746" s="62"/>
      <c r="F746" s="63">
        <f>F732+F738+F743</f>
        <v>11.109518439302613</v>
      </c>
      <c r="G746" s="63">
        <f t="shared" ref="G746:J746" si="20">G732+G738+G743</f>
        <v>11.997921230583099</v>
      </c>
      <c r="H746" s="63">
        <f t="shared" si="20"/>
        <v>50.592238074907542</v>
      </c>
      <c r="I746" s="63">
        <f t="shared" si="20"/>
        <v>348.99597796702244</v>
      </c>
      <c r="J746" s="63">
        <f t="shared" si="20"/>
        <v>2.48</v>
      </c>
      <c r="K746" s="63"/>
    </row>
    <row r="747" spans="1:11" x14ac:dyDescent="0.35">
      <c r="A747" s="1"/>
      <c r="B747" s="55" t="s">
        <v>40</v>
      </c>
      <c r="C747" s="52"/>
      <c r="D747" s="54"/>
      <c r="E747" s="26"/>
      <c r="F747" s="54"/>
      <c r="G747" s="53"/>
      <c r="H747" s="54"/>
      <c r="I747" s="26"/>
      <c r="J747" s="54"/>
      <c r="K747" s="38"/>
    </row>
    <row r="748" spans="1:11" x14ac:dyDescent="0.35">
      <c r="A748" s="1" t="s">
        <v>202</v>
      </c>
      <c r="B748" s="51"/>
      <c r="C748" s="52">
        <v>180</v>
      </c>
      <c r="D748" s="54"/>
      <c r="E748" s="53"/>
      <c r="F748" s="108">
        <v>2.7</v>
      </c>
      <c r="G748" s="109">
        <v>3.1</v>
      </c>
      <c r="H748" s="108">
        <v>13.5</v>
      </c>
      <c r="I748" s="109">
        <v>93.87</v>
      </c>
      <c r="J748" s="108">
        <v>2.34</v>
      </c>
      <c r="K748" s="38" t="s">
        <v>204</v>
      </c>
    </row>
    <row r="749" spans="1:11" ht="14.25" customHeight="1" thickBot="1" x14ac:dyDescent="0.4">
      <c r="A749" s="1" t="s">
        <v>203</v>
      </c>
      <c r="B749" s="1" t="s">
        <v>168</v>
      </c>
      <c r="C749" s="52"/>
      <c r="D749" s="54">
        <v>189</v>
      </c>
      <c r="E749" s="53">
        <v>180</v>
      </c>
      <c r="F749" s="54"/>
      <c r="G749" s="53"/>
      <c r="H749" s="54"/>
      <c r="I749" s="53"/>
      <c r="J749" s="54"/>
      <c r="K749" s="38"/>
    </row>
    <row r="750" spans="1:11" s="65" customFormat="1" ht="16" thickBot="1" x14ac:dyDescent="0.4">
      <c r="A750" s="58" t="s">
        <v>39</v>
      </c>
      <c r="B750" s="59"/>
      <c r="C750" s="60">
        <v>180</v>
      </c>
      <c r="D750" s="113"/>
      <c r="E750" s="66"/>
      <c r="F750" s="63">
        <f>F748</f>
        <v>2.7</v>
      </c>
      <c r="G750" s="63">
        <f t="shared" ref="G750:J750" si="21">G748</f>
        <v>3.1</v>
      </c>
      <c r="H750" s="63">
        <f t="shared" si="21"/>
        <v>13.5</v>
      </c>
      <c r="I750" s="63">
        <f t="shared" si="21"/>
        <v>93.87</v>
      </c>
      <c r="J750" s="63">
        <f t="shared" si="21"/>
        <v>2.34</v>
      </c>
      <c r="K750" s="64"/>
    </row>
    <row r="751" spans="1:11" x14ac:dyDescent="0.35">
      <c r="A751" s="22"/>
      <c r="B751" s="45" t="s">
        <v>41</v>
      </c>
      <c r="C751" s="46"/>
      <c r="D751" s="102"/>
      <c r="E751" s="133"/>
      <c r="F751" s="102"/>
      <c r="G751" s="26"/>
      <c r="H751" s="102"/>
      <c r="I751" s="26"/>
      <c r="J751" s="129"/>
      <c r="K751" s="38"/>
    </row>
    <row r="752" spans="1:11" x14ac:dyDescent="0.35">
      <c r="A752" s="1" t="s">
        <v>473</v>
      </c>
      <c r="B752" s="51"/>
      <c r="C752" s="52">
        <v>60</v>
      </c>
      <c r="D752" s="54"/>
      <c r="E752" s="53"/>
      <c r="F752" s="54">
        <v>0.86</v>
      </c>
      <c r="G752" s="53">
        <v>3.66</v>
      </c>
      <c r="H752" s="54">
        <v>5.01</v>
      </c>
      <c r="I752" s="53">
        <v>56.34</v>
      </c>
      <c r="J752" s="54">
        <v>5.7</v>
      </c>
      <c r="K752" s="38" t="s">
        <v>474</v>
      </c>
    </row>
    <row r="753" spans="1:11" x14ac:dyDescent="0.35">
      <c r="A753" s="51"/>
      <c r="B753" s="51" t="s">
        <v>72</v>
      </c>
      <c r="C753" s="52"/>
      <c r="D753" s="54">
        <v>72.959999999999994</v>
      </c>
      <c r="E753" s="53">
        <v>57</v>
      </c>
      <c r="F753" s="54"/>
      <c r="G753" s="53"/>
      <c r="H753" s="54"/>
      <c r="I753" s="53"/>
      <c r="J753" s="54"/>
      <c r="K753" s="38"/>
    </row>
    <row r="754" spans="1:11" x14ac:dyDescent="0.35">
      <c r="A754" s="51"/>
      <c r="B754" s="51" t="s">
        <v>48</v>
      </c>
      <c r="C754" s="52"/>
      <c r="D754" s="54">
        <v>3.6</v>
      </c>
      <c r="E754" s="53">
        <v>3.6</v>
      </c>
      <c r="F754" s="54"/>
      <c r="G754" s="53"/>
      <c r="H754" s="54"/>
      <c r="I754" s="53"/>
      <c r="J754" s="54"/>
      <c r="K754" s="38"/>
    </row>
    <row r="755" spans="1:11" ht="72" customHeight="1" x14ac:dyDescent="0.35">
      <c r="A755" s="78" t="s">
        <v>440</v>
      </c>
      <c r="B755" s="82"/>
      <c r="C755" s="52" t="s">
        <v>270</v>
      </c>
      <c r="D755" s="54"/>
      <c r="E755" s="53"/>
      <c r="F755" s="54">
        <v>1.3609999999999998</v>
      </c>
      <c r="G755" s="53">
        <v>4.5906000000000002</v>
      </c>
      <c r="H755" s="54">
        <v>4.7681999999999993</v>
      </c>
      <c r="I755" s="53">
        <v>70.02</v>
      </c>
      <c r="J755" s="54">
        <v>8</v>
      </c>
      <c r="K755" s="38" t="s">
        <v>351</v>
      </c>
    </row>
    <row r="756" spans="1:11" s="236" customFormat="1" ht="14.5" x14ac:dyDescent="0.35">
      <c r="A756" s="142"/>
      <c r="B756" s="143" t="s">
        <v>51</v>
      </c>
      <c r="C756" s="146"/>
      <c r="D756" s="147">
        <v>50</v>
      </c>
      <c r="E756" s="148">
        <v>40</v>
      </c>
      <c r="F756" s="147"/>
      <c r="G756" s="148"/>
      <c r="H756" s="147"/>
      <c r="I756" s="148"/>
      <c r="J756" s="147"/>
      <c r="K756" s="73"/>
    </row>
    <row r="757" spans="1:11" s="236" customFormat="1" ht="14.5" x14ac:dyDescent="0.35">
      <c r="A757" s="143"/>
      <c r="B757" s="143" t="s">
        <v>46</v>
      </c>
      <c r="C757" s="146"/>
      <c r="D757" s="147">
        <v>31.92</v>
      </c>
      <c r="E757" s="148">
        <v>24</v>
      </c>
      <c r="F757" s="147"/>
      <c r="G757" s="148"/>
      <c r="H757" s="147"/>
      <c r="I757" s="148"/>
      <c r="J757" s="238"/>
      <c r="K757" s="73"/>
    </row>
    <row r="758" spans="1:11" s="236" customFormat="1" ht="14.5" x14ac:dyDescent="0.35">
      <c r="A758" s="142"/>
      <c r="B758" s="143" t="s">
        <v>47</v>
      </c>
      <c r="C758" s="146"/>
      <c r="D758" s="147">
        <v>12.5</v>
      </c>
      <c r="E758" s="148">
        <v>10</v>
      </c>
      <c r="F758" s="147"/>
      <c r="G758" s="148"/>
      <c r="H758" s="147"/>
      <c r="I758" s="148"/>
      <c r="J758" s="238"/>
      <c r="K758" s="73"/>
    </row>
    <row r="759" spans="1:11" s="236" customFormat="1" ht="12.75" customHeight="1" x14ac:dyDescent="0.35">
      <c r="A759" s="142"/>
      <c r="B759" s="143" t="s">
        <v>42</v>
      </c>
      <c r="C759" s="146"/>
      <c r="D759" s="147">
        <v>9.52</v>
      </c>
      <c r="E759" s="148">
        <v>8</v>
      </c>
      <c r="F759" s="147"/>
      <c r="G759" s="148"/>
      <c r="H759" s="147"/>
      <c r="I759" s="148"/>
      <c r="J759" s="238"/>
      <c r="K759" s="73"/>
    </row>
    <row r="760" spans="1:11" s="236" customFormat="1" ht="12" customHeight="1" x14ac:dyDescent="0.35">
      <c r="A760" s="142"/>
      <c r="B760" s="143" t="s">
        <v>48</v>
      </c>
      <c r="C760" s="146"/>
      <c r="D760" s="147">
        <v>4</v>
      </c>
      <c r="E760" s="148">
        <v>4</v>
      </c>
      <c r="F760" s="147"/>
      <c r="G760" s="148"/>
      <c r="H760" s="147"/>
      <c r="I760" s="148"/>
      <c r="J760" s="238"/>
      <c r="K760" s="73"/>
    </row>
    <row r="761" spans="1:11" s="236" customFormat="1" ht="14.25" customHeight="1" x14ac:dyDescent="0.35">
      <c r="A761" s="142"/>
      <c r="B761" s="237" t="s">
        <v>210</v>
      </c>
      <c r="C761" s="146"/>
      <c r="D761" s="147">
        <v>0.7</v>
      </c>
      <c r="E761" s="148">
        <v>0.7</v>
      </c>
      <c r="F761" s="147"/>
      <c r="G761" s="148"/>
      <c r="H761" s="147"/>
      <c r="I761" s="148"/>
      <c r="J761" s="238"/>
      <c r="K761" s="73"/>
    </row>
    <row r="762" spans="1:11" s="236" customFormat="1" ht="14.5" x14ac:dyDescent="0.35">
      <c r="A762" s="142"/>
      <c r="B762" s="143" t="s">
        <v>87</v>
      </c>
      <c r="C762" s="146"/>
      <c r="D762" s="147">
        <v>140</v>
      </c>
      <c r="E762" s="148">
        <v>140</v>
      </c>
      <c r="F762" s="147"/>
      <c r="G762" s="148"/>
      <c r="H762" s="147"/>
      <c r="I762" s="148"/>
      <c r="J762" s="238"/>
      <c r="K762" s="73"/>
    </row>
    <row r="763" spans="1:11" s="236" customFormat="1" ht="14.5" x14ac:dyDescent="0.35">
      <c r="A763" s="142"/>
      <c r="B763" s="143" t="s">
        <v>73</v>
      </c>
      <c r="C763" s="146"/>
      <c r="D763" s="147">
        <v>7</v>
      </c>
      <c r="E763" s="148">
        <v>7</v>
      </c>
      <c r="F763" s="147"/>
      <c r="G763" s="148"/>
      <c r="H763" s="147"/>
      <c r="I763" s="148"/>
      <c r="J763" s="238"/>
      <c r="K763" s="73"/>
    </row>
    <row r="764" spans="1:11" ht="31" x14ac:dyDescent="0.35">
      <c r="A764" s="1" t="s">
        <v>415</v>
      </c>
      <c r="B764" s="51"/>
      <c r="C764" s="52">
        <v>200</v>
      </c>
      <c r="D764" s="54"/>
      <c r="E764" s="53"/>
      <c r="F764" s="54">
        <v>15.666666666666666</v>
      </c>
      <c r="G764" s="53">
        <v>10.639999999999999</v>
      </c>
      <c r="H764" s="54">
        <v>19.599999999999998</v>
      </c>
      <c r="I764" s="53">
        <v>236.2</v>
      </c>
      <c r="J764" s="54">
        <v>0.72</v>
      </c>
      <c r="K764" s="38" t="s">
        <v>365</v>
      </c>
    </row>
    <row r="765" spans="1:11" x14ac:dyDescent="0.35">
      <c r="A765" s="1"/>
      <c r="B765" s="51" t="s">
        <v>246</v>
      </c>
      <c r="C765" s="239"/>
      <c r="D765" s="240">
        <v>107.3</v>
      </c>
      <c r="E765" s="239">
        <v>101.2</v>
      </c>
      <c r="F765" s="54"/>
      <c r="G765" s="53"/>
      <c r="H765" s="54"/>
      <c r="I765" s="53"/>
      <c r="J765" s="54"/>
      <c r="K765" s="38"/>
    </row>
    <row r="766" spans="1:11" x14ac:dyDescent="0.35">
      <c r="A766" s="1"/>
      <c r="B766" s="51" t="s">
        <v>416</v>
      </c>
      <c r="C766" s="239"/>
      <c r="D766" s="240"/>
      <c r="E766" s="239">
        <v>44</v>
      </c>
      <c r="F766" s="54"/>
      <c r="G766" s="53"/>
      <c r="H766" s="54"/>
      <c r="I766" s="53"/>
      <c r="J766" s="54"/>
      <c r="K766" s="38"/>
    </row>
    <row r="767" spans="1:11" x14ac:dyDescent="0.35">
      <c r="A767" s="1"/>
      <c r="B767" s="55" t="s">
        <v>136</v>
      </c>
      <c r="C767" s="239"/>
      <c r="D767" s="240">
        <v>193</v>
      </c>
      <c r="E767" s="239">
        <v>145.1</v>
      </c>
      <c r="F767" s="54"/>
      <c r="G767" s="53"/>
      <c r="H767" s="54"/>
      <c r="I767" s="53"/>
      <c r="J767" s="54"/>
      <c r="K767" s="38"/>
    </row>
    <row r="768" spans="1:11" x14ac:dyDescent="0.35">
      <c r="A768" s="1"/>
      <c r="B768" s="82" t="s">
        <v>109</v>
      </c>
      <c r="C768" s="239"/>
      <c r="D768" s="240">
        <v>15</v>
      </c>
      <c r="E768" s="239">
        <v>12.5</v>
      </c>
      <c r="F768" s="54"/>
      <c r="G768" s="53"/>
      <c r="H768" s="54"/>
      <c r="I768" s="53"/>
      <c r="J768" s="54"/>
      <c r="K768" s="38"/>
    </row>
    <row r="769" spans="1:11" x14ac:dyDescent="0.35">
      <c r="A769" s="1"/>
      <c r="B769" s="82" t="s">
        <v>85</v>
      </c>
      <c r="C769" s="239"/>
      <c r="D769" s="240">
        <v>7.9</v>
      </c>
      <c r="E769" s="239">
        <v>6.3</v>
      </c>
      <c r="F769" s="129"/>
      <c r="G769" s="49"/>
      <c r="H769" s="129"/>
      <c r="I769" s="49"/>
      <c r="J769" s="129"/>
      <c r="K769" s="38"/>
    </row>
    <row r="770" spans="1:11" x14ac:dyDescent="0.35">
      <c r="A770" s="1"/>
      <c r="B770" s="82" t="s">
        <v>31</v>
      </c>
      <c r="C770" s="239"/>
      <c r="D770" s="240">
        <v>5.0999999999999996</v>
      </c>
      <c r="E770" s="239">
        <v>5.0999999999999996</v>
      </c>
      <c r="F770" s="129"/>
      <c r="G770" s="53"/>
      <c r="H770" s="54"/>
      <c r="I770" s="53"/>
      <c r="J770" s="54"/>
      <c r="K770" s="38"/>
    </row>
    <row r="771" spans="1:11" x14ac:dyDescent="0.35">
      <c r="A771" s="1"/>
      <c r="B771" s="82" t="s">
        <v>243</v>
      </c>
      <c r="C771" s="239"/>
      <c r="D771" s="240">
        <v>0.8</v>
      </c>
      <c r="E771" s="239">
        <v>0.8</v>
      </c>
      <c r="F771" s="129"/>
      <c r="G771" s="53"/>
      <c r="H771" s="54"/>
      <c r="I771" s="53"/>
      <c r="J771" s="54"/>
      <c r="K771" s="38"/>
    </row>
    <row r="772" spans="1:11" x14ac:dyDescent="0.35">
      <c r="A772" s="51"/>
      <c r="B772" s="55" t="s">
        <v>139</v>
      </c>
      <c r="C772" s="239"/>
      <c r="D772" s="240">
        <v>25.1</v>
      </c>
      <c r="E772" s="239">
        <v>25.1</v>
      </c>
      <c r="F772" s="129"/>
      <c r="G772" s="53"/>
      <c r="H772" s="54"/>
      <c r="I772" s="53"/>
      <c r="J772" s="54"/>
      <c r="K772" s="38"/>
    </row>
    <row r="773" spans="1:11" x14ac:dyDescent="0.35">
      <c r="A773" s="1" t="s">
        <v>432</v>
      </c>
      <c r="B773" s="51"/>
      <c r="C773" s="52">
        <v>180</v>
      </c>
      <c r="D773" s="54"/>
      <c r="E773" s="53"/>
      <c r="F773" s="54">
        <v>0.4</v>
      </c>
      <c r="G773" s="53">
        <v>1.7999999999999999E-2</v>
      </c>
      <c r="H773" s="54">
        <v>16.600000000000001</v>
      </c>
      <c r="I773" s="53">
        <v>68.2</v>
      </c>
      <c r="J773" s="129">
        <v>2.44</v>
      </c>
      <c r="K773" s="38" t="s">
        <v>454</v>
      </c>
    </row>
    <row r="774" spans="1:11" x14ac:dyDescent="0.35">
      <c r="A774" s="1"/>
      <c r="B774" s="51" t="s">
        <v>433</v>
      </c>
      <c r="C774" s="52"/>
      <c r="D774" s="54">
        <v>18.399999999999999</v>
      </c>
      <c r="E774" s="53">
        <v>18</v>
      </c>
      <c r="F774" s="54"/>
      <c r="G774" s="53"/>
      <c r="H774" s="54"/>
      <c r="I774" s="53"/>
      <c r="J774" s="129"/>
      <c r="K774" s="38"/>
    </row>
    <row r="775" spans="1:11" x14ac:dyDescent="0.35">
      <c r="A775" s="1"/>
      <c r="B775" s="51" t="s">
        <v>29</v>
      </c>
      <c r="C775" s="52"/>
      <c r="D775" s="54">
        <v>6</v>
      </c>
      <c r="E775" s="53">
        <v>6</v>
      </c>
      <c r="F775" s="54"/>
      <c r="G775" s="53"/>
      <c r="H775" s="54"/>
      <c r="I775" s="53"/>
      <c r="J775" s="129"/>
      <c r="K775" s="38"/>
    </row>
    <row r="776" spans="1:11" x14ac:dyDescent="0.35">
      <c r="A776" s="1"/>
      <c r="B776" s="51" t="s">
        <v>67</v>
      </c>
      <c r="C776" s="52"/>
      <c r="D776" s="54">
        <v>183</v>
      </c>
      <c r="E776" s="53">
        <v>183</v>
      </c>
      <c r="F776" s="54"/>
      <c r="G776" s="53"/>
      <c r="H776" s="54"/>
      <c r="I776" s="53"/>
      <c r="J776" s="129"/>
      <c r="K776" s="38"/>
    </row>
    <row r="777" spans="1:11" ht="31.5" thickBot="1" x14ac:dyDescent="0.4">
      <c r="A777" s="39" t="s">
        <v>242</v>
      </c>
      <c r="B777" s="40"/>
      <c r="C777" s="128">
        <v>45</v>
      </c>
      <c r="D777" s="98">
        <v>45</v>
      </c>
      <c r="E777" s="95">
        <v>45</v>
      </c>
      <c r="F777" s="95">
        <v>2.9729729729729724</v>
      </c>
      <c r="G777" s="96">
        <v>0.54054054054054046</v>
      </c>
      <c r="H777" s="96">
        <v>17.837837837837839</v>
      </c>
      <c r="I777" s="95">
        <v>89.189189189189179</v>
      </c>
      <c r="J777" s="98"/>
      <c r="K777" s="94" t="s">
        <v>191</v>
      </c>
    </row>
    <row r="778" spans="1:11" s="65" customFormat="1" ht="16" thickBot="1" x14ac:dyDescent="0.4">
      <c r="A778" s="58" t="s">
        <v>39</v>
      </c>
      <c r="B778" s="59"/>
      <c r="C778" s="60">
        <v>672</v>
      </c>
      <c r="D778" s="113"/>
      <c r="E778" s="62"/>
      <c r="F778" s="63">
        <f>F752+F755+F764+F773+F777</f>
        <v>21.260639639639635</v>
      </c>
      <c r="G778" s="63">
        <f t="shared" ref="G778:J778" si="22">G752+G755+G764+G773+G777</f>
        <v>19.44914054054054</v>
      </c>
      <c r="H778" s="63">
        <f t="shared" si="22"/>
        <v>63.81603783783784</v>
      </c>
      <c r="I778" s="63">
        <f t="shared" si="22"/>
        <v>519.94918918918916</v>
      </c>
      <c r="J778" s="63">
        <f t="shared" si="22"/>
        <v>16.86</v>
      </c>
      <c r="K778" s="64"/>
    </row>
    <row r="779" spans="1:11" x14ac:dyDescent="0.35">
      <c r="A779" s="1"/>
      <c r="B779" s="101" t="s">
        <v>307</v>
      </c>
      <c r="C779" s="52"/>
      <c r="D779" s="54"/>
      <c r="E779" s="53"/>
      <c r="F779" s="54"/>
      <c r="G779" s="53"/>
      <c r="H779" s="54"/>
      <c r="I779" s="53"/>
      <c r="J779" s="54"/>
      <c r="K779" s="38"/>
    </row>
    <row r="780" spans="1:11" x14ac:dyDescent="0.35">
      <c r="A780" s="103" t="s">
        <v>244</v>
      </c>
      <c r="B780" s="104"/>
      <c r="C780" s="105" t="s">
        <v>94</v>
      </c>
      <c r="D780" s="106"/>
      <c r="E780" s="107"/>
      <c r="F780" s="108">
        <v>11.12</v>
      </c>
      <c r="G780" s="109">
        <v>13.08</v>
      </c>
      <c r="H780" s="108">
        <v>25.64</v>
      </c>
      <c r="I780" s="109">
        <v>237.07</v>
      </c>
      <c r="J780" s="108">
        <v>0.28000000000000003</v>
      </c>
      <c r="K780" s="38" t="s">
        <v>245</v>
      </c>
    </row>
    <row r="781" spans="1:11" x14ac:dyDescent="0.35">
      <c r="A781" s="103"/>
      <c r="B781" s="51" t="s">
        <v>57</v>
      </c>
      <c r="C781" s="105"/>
      <c r="D781" s="106">
        <v>96</v>
      </c>
      <c r="E781" s="107">
        <v>80</v>
      </c>
      <c r="F781" s="108"/>
      <c r="G781" s="109"/>
      <c r="H781" s="108"/>
      <c r="I781" s="109"/>
      <c r="J781" s="108"/>
      <c r="K781" s="38"/>
    </row>
    <row r="782" spans="1:11" x14ac:dyDescent="0.35">
      <c r="A782" s="103"/>
      <c r="B782" s="104" t="s">
        <v>168</v>
      </c>
      <c r="C782" s="105"/>
      <c r="D782" s="106">
        <v>75</v>
      </c>
      <c r="E782" s="107">
        <v>75</v>
      </c>
      <c r="F782" s="108"/>
      <c r="G782" s="109"/>
      <c r="H782" s="108"/>
      <c r="I782" s="109"/>
      <c r="J782" s="108"/>
      <c r="K782" s="38"/>
    </row>
    <row r="783" spans="1:11" x14ac:dyDescent="0.35">
      <c r="A783" s="103"/>
      <c r="B783" s="104" t="s">
        <v>214</v>
      </c>
      <c r="C783" s="105"/>
      <c r="D783" s="106"/>
      <c r="E783" s="107">
        <v>155</v>
      </c>
      <c r="F783" s="108"/>
      <c r="G783" s="109"/>
      <c r="H783" s="108"/>
      <c r="I783" s="109"/>
      <c r="J783" s="108"/>
      <c r="K783" s="38"/>
    </row>
    <row r="784" spans="1:11" x14ac:dyDescent="0.35">
      <c r="A784" s="103"/>
      <c r="B784" s="104" t="s">
        <v>58</v>
      </c>
      <c r="C784" s="105"/>
      <c r="D784" s="106">
        <v>2.5</v>
      </c>
      <c r="E784" s="107">
        <v>2.5</v>
      </c>
      <c r="F784" s="108"/>
      <c r="G784" s="109"/>
      <c r="H784" s="108"/>
      <c r="I784" s="109"/>
      <c r="J784" s="108"/>
      <c r="K784" s="38"/>
    </row>
    <row r="785" spans="1:11" x14ac:dyDescent="0.35">
      <c r="A785" s="103"/>
      <c r="B785" s="104" t="s">
        <v>210</v>
      </c>
      <c r="C785" s="105"/>
      <c r="D785" s="106">
        <v>0.4</v>
      </c>
      <c r="E785" s="107">
        <v>0.4</v>
      </c>
      <c r="F785" s="108"/>
      <c r="G785" s="109"/>
      <c r="H785" s="108"/>
      <c r="I785" s="109"/>
      <c r="J785" s="108"/>
      <c r="K785" s="38"/>
    </row>
    <row r="786" spans="1:11" x14ac:dyDescent="0.35">
      <c r="A786" s="103"/>
      <c r="B786" s="104" t="s">
        <v>215</v>
      </c>
      <c r="C786" s="105"/>
      <c r="D786" s="106"/>
      <c r="E786" s="107">
        <v>150</v>
      </c>
      <c r="F786" s="108"/>
      <c r="G786" s="109"/>
      <c r="H786" s="108"/>
      <c r="I786" s="109"/>
      <c r="J786" s="108"/>
      <c r="K786" s="38"/>
    </row>
    <row r="787" spans="1:11" ht="34.5" customHeight="1" x14ac:dyDescent="0.35">
      <c r="A787" s="1" t="s">
        <v>60</v>
      </c>
      <c r="B787" s="51"/>
      <c r="C787" s="53" t="s">
        <v>298</v>
      </c>
      <c r="D787" s="54"/>
      <c r="E787" s="53"/>
      <c r="F787" s="54">
        <v>6.3063063063063057E-2</v>
      </c>
      <c r="G787" s="53">
        <v>1.8018018018018018E-2</v>
      </c>
      <c r="H787" s="54">
        <v>6.0138296664991309</v>
      </c>
      <c r="I787" s="53">
        <v>23.935212957408517</v>
      </c>
      <c r="J787" s="54">
        <v>0.03</v>
      </c>
      <c r="K787" s="38" t="s">
        <v>61</v>
      </c>
    </row>
    <row r="788" spans="1:11" x14ac:dyDescent="0.35">
      <c r="A788" s="1"/>
      <c r="B788" s="51" t="s">
        <v>241</v>
      </c>
      <c r="C788" s="52"/>
      <c r="D788" s="54">
        <v>0.45</v>
      </c>
      <c r="E788" s="53">
        <v>0.45</v>
      </c>
      <c r="F788" s="54"/>
      <c r="G788" s="53"/>
      <c r="H788" s="54"/>
      <c r="I788" s="53"/>
      <c r="J788" s="54"/>
      <c r="K788" s="38"/>
    </row>
    <row r="789" spans="1:11" x14ac:dyDescent="0.35">
      <c r="A789" s="1"/>
      <c r="B789" s="51" t="s">
        <v>62</v>
      </c>
      <c r="C789" s="52"/>
      <c r="D789" s="54">
        <v>6</v>
      </c>
      <c r="E789" s="53">
        <v>6</v>
      </c>
      <c r="F789" s="54"/>
      <c r="G789" s="53"/>
      <c r="H789" s="54"/>
      <c r="I789" s="53"/>
      <c r="J789" s="54"/>
      <c r="K789" s="38"/>
    </row>
    <row r="790" spans="1:11" x14ac:dyDescent="0.35">
      <c r="A790" s="1"/>
      <c r="B790" s="51" t="s">
        <v>28</v>
      </c>
      <c r="C790" s="52"/>
      <c r="D790" s="54">
        <v>180</v>
      </c>
      <c r="E790" s="53">
        <v>180</v>
      </c>
      <c r="F790" s="54"/>
      <c r="G790" s="53"/>
      <c r="H790" s="54"/>
      <c r="I790" s="53"/>
      <c r="J790" s="54"/>
      <c r="K790" s="38"/>
    </row>
    <row r="791" spans="1:11" ht="35.25" customHeight="1" x14ac:dyDescent="0.35">
      <c r="A791" s="1" t="s">
        <v>376</v>
      </c>
      <c r="B791" s="55"/>
      <c r="C791" s="239">
        <v>50</v>
      </c>
      <c r="D791" s="79"/>
      <c r="E791" s="80"/>
      <c r="F791" s="80">
        <v>4.22</v>
      </c>
      <c r="G791" s="262">
        <v>4.8099999999999996</v>
      </c>
      <c r="H791" s="262">
        <v>29.22</v>
      </c>
      <c r="I791" s="80">
        <v>177</v>
      </c>
      <c r="J791" s="168"/>
      <c r="K791" s="256" t="s">
        <v>378</v>
      </c>
    </row>
    <row r="792" spans="1:11" x14ac:dyDescent="0.35">
      <c r="A792" s="1"/>
      <c r="B792" s="55" t="s">
        <v>52</v>
      </c>
      <c r="C792" s="52"/>
      <c r="D792" s="54">
        <v>31</v>
      </c>
      <c r="E792" s="53">
        <v>31</v>
      </c>
      <c r="F792" s="53"/>
      <c r="G792" s="72"/>
      <c r="H792" s="72"/>
      <c r="I792" s="53"/>
      <c r="J792" s="54"/>
      <c r="K792" s="38"/>
    </row>
    <row r="793" spans="1:11" x14ac:dyDescent="0.35">
      <c r="A793" s="1"/>
      <c r="B793" s="55" t="s">
        <v>52</v>
      </c>
      <c r="C793" s="52"/>
      <c r="D793" s="54">
        <v>1</v>
      </c>
      <c r="E793" s="53">
        <v>1</v>
      </c>
      <c r="F793" s="53"/>
      <c r="G793" s="72"/>
      <c r="H793" s="72"/>
      <c r="I793" s="53"/>
      <c r="J793" s="54"/>
      <c r="K793" s="38"/>
    </row>
    <row r="794" spans="1:11" x14ac:dyDescent="0.35">
      <c r="A794" s="1"/>
      <c r="B794" s="55" t="s">
        <v>97</v>
      </c>
      <c r="C794" s="52"/>
      <c r="D794" s="54">
        <v>0.4</v>
      </c>
      <c r="E794" s="53">
        <v>0.4</v>
      </c>
      <c r="F794" s="53"/>
      <c r="G794" s="72"/>
      <c r="H794" s="72"/>
      <c r="I794" s="53"/>
      <c r="J794" s="54"/>
      <c r="K794" s="38"/>
    </row>
    <row r="795" spans="1:11" x14ac:dyDescent="0.35">
      <c r="A795" s="1"/>
      <c r="B795" s="55" t="s">
        <v>210</v>
      </c>
      <c r="C795" s="52"/>
      <c r="D795" s="54">
        <v>0.4</v>
      </c>
      <c r="E795" s="53">
        <v>0.4</v>
      </c>
      <c r="F795" s="53"/>
      <c r="G795" s="72"/>
      <c r="H795" s="72"/>
      <c r="I795" s="53"/>
      <c r="J795" s="54"/>
      <c r="K795" s="38"/>
    </row>
    <row r="796" spans="1:11" x14ac:dyDescent="0.35">
      <c r="A796" s="1"/>
      <c r="B796" s="55" t="s">
        <v>29</v>
      </c>
      <c r="C796" s="52"/>
      <c r="D796" s="54">
        <v>1</v>
      </c>
      <c r="E796" s="53">
        <v>1</v>
      </c>
      <c r="F796" s="53"/>
      <c r="G796" s="72"/>
      <c r="H796" s="72"/>
      <c r="I796" s="53"/>
      <c r="J796" s="54"/>
      <c r="K796" s="38"/>
    </row>
    <row r="797" spans="1:11" x14ac:dyDescent="0.35">
      <c r="A797" s="1"/>
      <c r="B797" s="55" t="s">
        <v>31</v>
      </c>
      <c r="C797" s="52"/>
      <c r="D797" s="54">
        <v>2.5</v>
      </c>
      <c r="E797" s="53">
        <v>2.5</v>
      </c>
      <c r="F797" s="53"/>
      <c r="G797" s="72"/>
      <c r="H797" s="72"/>
      <c r="I797" s="53"/>
      <c r="J797" s="54"/>
      <c r="K797" s="38"/>
    </row>
    <row r="798" spans="1:11" x14ac:dyDescent="0.35">
      <c r="A798" s="1"/>
      <c r="B798" s="55" t="s">
        <v>43</v>
      </c>
      <c r="C798" s="52"/>
      <c r="D798" s="54">
        <v>3</v>
      </c>
      <c r="E798" s="53">
        <v>2.5</v>
      </c>
      <c r="F798" s="53"/>
      <c r="G798" s="72"/>
      <c r="H798" s="72"/>
      <c r="I798" s="53"/>
      <c r="J798" s="54"/>
      <c r="K798" s="38"/>
    </row>
    <row r="799" spans="1:11" x14ac:dyDescent="0.35">
      <c r="A799" s="1"/>
      <c r="B799" s="55" t="s">
        <v>168</v>
      </c>
      <c r="C799" s="52"/>
      <c r="D799" s="54">
        <v>12.5</v>
      </c>
      <c r="E799" s="53">
        <v>12.5</v>
      </c>
      <c r="F799" s="53"/>
      <c r="G799" s="72"/>
      <c r="H799" s="72"/>
      <c r="I799" s="53"/>
      <c r="J799" s="54"/>
      <c r="K799" s="38"/>
    </row>
    <row r="800" spans="1:11" x14ac:dyDescent="0.35">
      <c r="A800" s="1"/>
      <c r="B800" s="55" t="s">
        <v>152</v>
      </c>
      <c r="C800" s="52"/>
      <c r="D800" s="54"/>
      <c r="E800" s="53">
        <v>50</v>
      </c>
      <c r="F800" s="53"/>
      <c r="G800" s="72"/>
      <c r="H800" s="72"/>
      <c r="I800" s="53"/>
      <c r="J800" s="54"/>
      <c r="K800" s="38"/>
    </row>
    <row r="801" spans="1:11" x14ac:dyDescent="0.35">
      <c r="A801" s="1"/>
      <c r="B801" s="55" t="s">
        <v>29</v>
      </c>
      <c r="C801" s="52"/>
      <c r="D801" s="54">
        <v>5</v>
      </c>
      <c r="E801" s="53">
        <v>5</v>
      </c>
      <c r="F801" s="53"/>
      <c r="G801" s="72"/>
      <c r="H801" s="72"/>
      <c r="I801" s="53"/>
      <c r="J801" s="54"/>
      <c r="K801" s="38"/>
    </row>
    <row r="802" spans="1:11" x14ac:dyDescent="0.35">
      <c r="A802" s="1"/>
      <c r="B802" s="55" t="s">
        <v>31</v>
      </c>
      <c r="C802" s="52"/>
      <c r="D802" s="54">
        <v>2.5</v>
      </c>
      <c r="E802" s="53">
        <v>2.5</v>
      </c>
      <c r="F802" s="53"/>
      <c r="G802" s="72"/>
      <c r="H802" s="72"/>
      <c r="I802" s="53"/>
      <c r="J802" s="54"/>
      <c r="K802" s="38"/>
    </row>
    <row r="803" spans="1:11" x14ac:dyDescent="0.35">
      <c r="A803" s="1"/>
      <c r="B803" s="55" t="s">
        <v>377</v>
      </c>
      <c r="C803" s="52"/>
      <c r="D803" s="54"/>
      <c r="E803" s="53">
        <v>57.5</v>
      </c>
      <c r="F803" s="53"/>
      <c r="G803" s="72"/>
      <c r="H803" s="72"/>
      <c r="I803" s="53"/>
      <c r="J803" s="54"/>
      <c r="K803" s="38"/>
    </row>
    <row r="804" spans="1:11" x14ac:dyDescent="0.35">
      <c r="A804" s="1"/>
      <c r="B804" s="55" t="s">
        <v>57</v>
      </c>
      <c r="C804" s="52"/>
      <c r="D804" s="54">
        <v>0.9</v>
      </c>
      <c r="E804" s="53">
        <v>0.75</v>
      </c>
      <c r="F804" s="53"/>
      <c r="G804" s="72"/>
      <c r="H804" s="72"/>
      <c r="I804" s="53"/>
      <c r="J804" s="54"/>
      <c r="K804" s="38"/>
    </row>
    <row r="805" spans="1:11" x14ac:dyDescent="0.35">
      <c r="A805" s="1"/>
      <c r="B805" s="55" t="s">
        <v>48</v>
      </c>
      <c r="C805" s="52"/>
      <c r="D805" s="54">
        <v>0.13</v>
      </c>
      <c r="E805" s="53">
        <v>0.13</v>
      </c>
      <c r="F805" s="53"/>
      <c r="G805" s="72"/>
      <c r="H805" s="72"/>
      <c r="I805" s="53"/>
      <c r="J805" s="54"/>
      <c r="K805" s="38"/>
    </row>
    <row r="806" spans="1:11" ht="31.5" thickBot="1" x14ac:dyDescent="0.4">
      <c r="A806" s="1" t="s">
        <v>187</v>
      </c>
      <c r="B806" s="51"/>
      <c r="C806" s="52">
        <v>30</v>
      </c>
      <c r="D806" s="54">
        <v>30</v>
      </c>
      <c r="E806" s="53">
        <v>30</v>
      </c>
      <c r="F806" s="53">
        <v>2.2822822822822819</v>
      </c>
      <c r="G806" s="72">
        <v>0.24024024024024024</v>
      </c>
      <c r="H806" s="72">
        <v>14.774774774774775</v>
      </c>
      <c r="I806" s="53">
        <v>70.570570570570567</v>
      </c>
      <c r="J806" s="54">
        <v>0</v>
      </c>
      <c r="K806" s="94" t="s">
        <v>192</v>
      </c>
    </row>
    <row r="807" spans="1:11" ht="30" customHeight="1" thickBot="1" x14ac:dyDescent="0.4">
      <c r="A807" s="1" t="s">
        <v>339</v>
      </c>
      <c r="B807" s="51"/>
      <c r="C807" s="56">
        <v>125</v>
      </c>
      <c r="D807" s="75">
        <v>125</v>
      </c>
      <c r="E807" s="52">
        <v>125</v>
      </c>
      <c r="F807" s="53">
        <v>0.6</v>
      </c>
      <c r="G807" s="72">
        <v>0</v>
      </c>
      <c r="H807" s="72">
        <v>12.6</v>
      </c>
      <c r="I807" s="53">
        <v>53.34</v>
      </c>
      <c r="J807" s="54">
        <v>2.5</v>
      </c>
      <c r="K807" s="53" t="s">
        <v>308</v>
      </c>
    </row>
    <row r="808" spans="1:11" s="65" customFormat="1" ht="16" thickBot="1" x14ac:dyDescent="0.4">
      <c r="A808" s="58" t="s">
        <v>39</v>
      </c>
      <c r="B808" s="59"/>
      <c r="C808" s="60">
        <v>541</v>
      </c>
      <c r="D808" s="113"/>
      <c r="E808" s="62"/>
      <c r="F808" s="63">
        <f>F780+F787+F791+F806+F807</f>
        <v>18.285345345345345</v>
      </c>
      <c r="G808" s="63">
        <f t="shared" ref="G808:J808" si="23">G780+G787+G791+G806+G807</f>
        <v>18.148258258258259</v>
      </c>
      <c r="H808" s="63">
        <f t="shared" si="23"/>
        <v>88.248604441273898</v>
      </c>
      <c r="I808" s="63">
        <f>I780+I787+I791+I806+I807</f>
        <v>561.9157835279791</v>
      </c>
      <c r="J808" s="63">
        <f t="shared" si="23"/>
        <v>2.81</v>
      </c>
      <c r="K808" s="241"/>
    </row>
    <row r="809" spans="1:11" s="65" customFormat="1" ht="16" thickBot="1" x14ac:dyDescent="0.4">
      <c r="A809" s="175" t="s">
        <v>63</v>
      </c>
      <c r="B809" s="242"/>
      <c r="C809" s="138">
        <f>C746+C750+C778+C808</f>
        <v>1793</v>
      </c>
      <c r="D809" s="243"/>
      <c r="E809" s="138"/>
      <c r="F809" s="244">
        <f>F746+F750+F778+F808</f>
        <v>53.355503424287591</v>
      </c>
      <c r="G809" s="223">
        <f>G746+G750+G778+G808</f>
        <v>52.695320029381897</v>
      </c>
      <c r="H809" s="245">
        <f>H746+H750+H778+H808</f>
        <v>216.15688035401928</v>
      </c>
      <c r="I809" s="63">
        <f>I746+I750+I778+I808</f>
        <v>1524.7309506841907</v>
      </c>
      <c r="J809" s="245">
        <f>J746+J750+J778+J808</f>
        <v>24.49</v>
      </c>
      <c r="K809" s="64"/>
    </row>
    <row r="810" spans="1:11" x14ac:dyDescent="0.35">
      <c r="A810" s="18"/>
      <c r="F810" s="247"/>
      <c r="G810" s="247"/>
      <c r="H810" s="247"/>
      <c r="I810" s="69"/>
      <c r="J810" s="129"/>
      <c r="K810" s="51"/>
    </row>
    <row r="811" spans="1:11" ht="16" thickBot="1" x14ac:dyDescent="0.4">
      <c r="A811" s="588" t="s">
        <v>272</v>
      </c>
      <c r="B811" s="18"/>
      <c r="C811" s="19"/>
      <c r="D811" s="20"/>
      <c r="I811" s="119"/>
      <c r="J811" s="119"/>
      <c r="K811" s="40"/>
    </row>
    <row r="812" spans="1:11" ht="30.75" customHeight="1" x14ac:dyDescent="0.35">
      <c r="A812" s="22" t="s">
        <v>5</v>
      </c>
      <c r="B812" s="23"/>
      <c r="C812" s="24" t="s">
        <v>6</v>
      </c>
      <c r="D812" s="25" t="s">
        <v>7</v>
      </c>
      <c r="E812" s="26" t="s">
        <v>7</v>
      </c>
      <c r="F812" s="25" t="s">
        <v>8</v>
      </c>
      <c r="G812" s="102"/>
      <c r="H812" s="120"/>
      <c r="I812" s="25" t="s">
        <v>9</v>
      </c>
      <c r="J812" s="27" t="s">
        <v>10</v>
      </c>
      <c r="K812" s="234" t="s">
        <v>11</v>
      </c>
    </row>
    <row r="813" spans="1:11" ht="16" thickBot="1" x14ac:dyDescent="0.4">
      <c r="A813" s="29" t="s">
        <v>12</v>
      </c>
      <c r="B813" s="248"/>
      <c r="C813" s="31" t="s">
        <v>13</v>
      </c>
      <c r="D813" s="32" t="s">
        <v>14</v>
      </c>
      <c r="E813" s="33" t="s">
        <v>14</v>
      </c>
      <c r="F813" s="34"/>
      <c r="G813" s="35"/>
      <c r="H813" s="35"/>
      <c r="I813" s="32" t="s">
        <v>15</v>
      </c>
      <c r="J813" s="37"/>
      <c r="K813" s="235"/>
    </row>
    <row r="814" spans="1:11" ht="16" thickBot="1" x14ac:dyDescent="0.4">
      <c r="A814" s="1"/>
      <c r="B814" s="51"/>
      <c r="C814" s="71"/>
      <c r="D814" s="42" t="s">
        <v>16</v>
      </c>
      <c r="E814" s="42" t="s">
        <v>17</v>
      </c>
      <c r="F814" s="26" t="s">
        <v>18</v>
      </c>
      <c r="G814" s="26" t="s">
        <v>19</v>
      </c>
      <c r="H814" s="102" t="s">
        <v>20</v>
      </c>
      <c r="I814" s="25" t="s">
        <v>21</v>
      </c>
      <c r="J814" s="25" t="s">
        <v>22</v>
      </c>
      <c r="K814" s="38"/>
    </row>
    <row r="815" spans="1:11" x14ac:dyDescent="0.35">
      <c r="A815" s="22"/>
      <c r="B815" s="45" t="s">
        <v>23</v>
      </c>
      <c r="C815" s="46"/>
      <c r="D815" s="102"/>
      <c r="E815" s="48"/>
      <c r="F815" s="118"/>
      <c r="G815" s="48"/>
      <c r="H815" s="118"/>
      <c r="I815" s="48"/>
      <c r="J815" s="118"/>
      <c r="K815" s="28"/>
    </row>
    <row r="816" spans="1:11" ht="31" x14ac:dyDescent="0.35">
      <c r="A816" s="1" t="s">
        <v>295</v>
      </c>
      <c r="B816" s="51"/>
      <c r="C816" s="52" t="s">
        <v>297</v>
      </c>
      <c r="D816" s="54"/>
      <c r="E816" s="53"/>
      <c r="F816" s="54">
        <v>4.53</v>
      </c>
      <c r="G816" s="53">
        <v>4.6100000000000003</v>
      </c>
      <c r="H816" s="54">
        <v>27.86</v>
      </c>
      <c r="I816" s="53">
        <v>173.44</v>
      </c>
      <c r="J816" s="54">
        <v>0.86</v>
      </c>
      <c r="K816" s="38" t="s">
        <v>82</v>
      </c>
    </row>
    <row r="817" spans="1:11" x14ac:dyDescent="0.35">
      <c r="A817" s="1"/>
      <c r="B817" s="104" t="s">
        <v>83</v>
      </c>
      <c r="C817" s="52"/>
      <c r="D817" s="54">
        <v>22.5</v>
      </c>
      <c r="E817" s="53">
        <v>22.5</v>
      </c>
      <c r="F817" s="54"/>
      <c r="G817" s="53"/>
      <c r="H817" s="54"/>
      <c r="I817" s="53"/>
      <c r="J817" s="54"/>
      <c r="K817" s="38"/>
    </row>
    <row r="818" spans="1:11" x14ac:dyDescent="0.35">
      <c r="A818" s="1"/>
      <c r="B818" s="51" t="s">
        <v>27</v>
      </c>
      <c r="C818" s="52"/>
      <c r="D818" s="54">
        <v>90</v>
      </c>
      <c r="E818" s="53">
        <v>90</v>
      </c>
      <c r="F818" s="54"/>
      <c r="G818" s="53"/>
      <c r="H818" s="54"/>
      <c r="I818" s="53"/>
      <c r="J818" s="54"/>
      <c r="K818" s="38"/>
    </row>
    <row r="819" spans="1:11" x14ac:dyDescent="0.35">
      <c r="A819" s="1"/>
      <c r="B819" s="51" t="s">
        <v>28</v>
      </c>
      <c r="C819" s="52"/>
      <c r="D819" s="54">
        <v>68</v>
      </c>
      <c r="E819" s="53">
        <v>68</v>
      </c>
      <c r="F819" s="54"/>
      <c r="G819" s="53"/>
      <c r="H819" s="54"/>
      <c r="I819" s="53"/>
      <c r="J819" s="54"/>
      <c r="K819" s="38"/>
    </row>
    <row r="820" spans="1:11" x14ac:dyDescent="0.35">
      <c r="A820" s="1"/>
      <c r="B820" s="51" t="s">
        <v>29</v>
      </c>
      <c r="C820" s="52"/>
      <c r="D820" s="54">
        <v>2.5</v>
      </c>
      <c r="E820" s="53">
        <v>2.5</v>
      </c>
      <c r="F820" s="54"/>
      <c r="G820" s="53"/>
      <c r="H820" s="54"/>
      <c r="I820" s="53"/>
      <c r="J820" s="54"/>
      <c r="K820" s="38"/>
    </row>
    <row r="821" spans="1:11" x14ac:dyDescent="0.35">
      <c r="A821" s="1"/>
      <c r="B821" s="55" t="s">
        <v>210</v>
      </c>
      <c r="C821" s="52"/>
      <c r="D821" s="54">
        <v>0.5</v>
      </c>
      <c r="E821" s="53">
        <v>0.5</v>
      </c>
      <c r="F821" s="54"/>
      <c r="G821" s="53"/>
      <c r="H821" s="54"/>
      <c r="I821" s="53"/>
      <c r="J821" s="54"/>
      <c r="K821" s="38"/>
    </row>
    <row r="822" spans="1:11" x14ac:dyDescent="0.35">
      <c r="A822" s="1"/>
      <c r="B822" s="51" t="s">
        <v>31</v>
      </c>
      <c r="C822" s="52"/>
      <c r="D822" s="54">
        <v>3</v>
      </c>
      <c r="E822" s="53">
        <v>3</v>
      </c>
      <c r="F822" s="54"/>
      <c r="G822" s="53"/>
      <c r="H822" s="54"/>
      <c r="I822" s="53"/>
      <c r="J822" s="54"/>
      <c r="K822" s="38"/>
    </row>
    <row r="823" spans="1:11" x14ac:dyDescent="0.35">
      <c r="A823" s="103" t="s">
        <v>84</v>
      </c>
      <c r="B823" s="93"/>
      <c r="C823" s="107" t="s">
        <v>298</v>
      </c>
      <c r="D823" s="158"/>
      <c r="E823" s="159"/>
      <c r="F823" s="108">
        <v>3.0325232901236614</v>
      </c>
      <c r="G823" s="109">
        <v>2.3958740841428243</v>
      </c>
      <c r="H823" s="108">
        <v>10.482708219155825</v>
      </c>
      <c r="I823" s="109">
        <v>75.76195432928796</v>
      </c>
      <c r="J823" s="108">
        <v>1.38</v>
      </c>
      <c r="K823" s="38" t="s">
        <v>189</v>
      </c>
    </row>
    <row r="824" spans="1:11" x14ac:dyDescent="0.35">
      <c r="A824" s="103"/>
      <c r="B824" s="51" t="s">
        <v>241</v>
      </c>
      <c r="C824" s="105"/>
      <c r="D824" s="106">
        <v>0.45</v>
      </c>
      <c r="E824" s="107">
        <v>0.45</v>
      </c>
      <c r="F824" s="108"/>
      <c r="G824" s="109"/>
      <c r="H824" s="108"/>
      <c r="I824" s="109"/>
      <c r="J824" s="108"/>
      <c r="K824" s="38"/>
    </row>
    <row r="825" spans="1:11" x14ac:dyDescent="0.35">
      <c r="A825" s="103"/>
      <c r="B825" s="93" t="s">
        <v>29</v>
      </c>
      <c r="C825" s="105"/>
      <c r="D825" s="106">
        <v>6</v>
      </c>
      <c r="E825" s="107">
        <v>6</v>
      </c>
      <c r="F825" s="108"/>
      <c r="G825" s="109"/>
      <c r="H825" s="108"/>
      <c r="I825" s="109"/>
      <c r="J825" s="108"/>
      <c r="K825" s="38"/>
    </row>
    <row r="826" spans="1:11" x14ac:dyDescent="0.35">
      <c r="A826" s="103"/>
      <c r="B826" s="93" t="s">
        <v>27</v>
      </c>
      <c r="C826" s="105"/>
      <c r="D826" s="106">
        <v>92</v>
      </c>
      <c r="E826" s="107">
        <v>90</v>
      </c>
      <c r="F826" s="108"/>
      <c r="G826" s="109"/>
      <c r="H826" s="108"/>
      <c r="I826" s="109"/>
      <c r="J826" s="108"/>
      <c r="K826" s="38"/>
    </row>
    <row r="827" spans="1:11" x14ac:dyDescent="0.35">
      <c r="A827" s="103"/>
      <c r="B827" s="93" t="s">
        <v>28</v>
      </c>
      <c r="C827" s="105"/>
      <c r="D827" s="106">
        <v>90</v>
      </c>
      <c r="E827" s="107">
        <v>90</v>
      </c>
      <c r="F827" s="108"/>
      <c r="G827" s="109"/>
      <c r="H827" s="108"/>
      <c r="I827" s="109"/>
      <c r="J827" s="108"/>
      <c r="K827" s="38"/>
    </row>
    <row r="828" spans="1:11" ht="31" x14ac:dyDescent="0.35">
      <c r="A828" s="1" t="s">
        <v>186</v>
      </c>
      <c r="B828" s="51"/>
      <c r="C828" s="76" t="s">
        <v>299</v>
      </c>
      <c r="D828" s="129"/>
      <c r="E828" s="49"/>
      <c r="F828" s="54">
        <v>3.6399999999999997</v>
      </c>
      <c r="G828" s="53">
        <v>5.2</v>
      </c>
      <c r="H828" s="54">
        <v>14.83</v>
      </c>
      <c r="I828" s="53">
        <v>120.66666666666666</v>
      </c>
      <c r="J828" s="54">
        <v>0.04</v>
      </c>
      <c r="K828" s="38" t="s">
        <v>227</v>
      </c>
    </row>
    <row r="829" spans="1:11" x14ac:dyDescent="0.35">
      <c r="A829" s="1"/>
      <c r="B829" s="51" t="s">
        <v>38</v>
      </c>
      <c r="C829" s="52"/>
      <c r="D829" s="54">
        <v>30</v>
      </c>
      <c r="E829" s="53">
        <v>30</v>
      </c>
      <c r="F829" s="54"/>
      <c r="G829" s="53"/>
      <c r="H829" s="54"/>
      <c r="I829" s="53"/>
      <c r="J829" s="54"/>
      <c r="K829" s="38"/>
    </row>
    <row r="830" spans="1:11" x14ac:dyDescent="0.35">
      <c r="A830" s="1"/>
      <c r="B830" s="51" t="s">
        <v>71</v>
      </c>
      <c r="C830" s="52"/>
      <c r="D830" s="54">
        <v>5.0999999999999996</v>
      </c>
      <c r="E830" s="53">
        <v>5</v>
      </c>
      <c r="F830" s="54"/>
      <c r="G830" s="53"/>
      <c r="H830" s="54"/>
      <c r="I830" s="53"/>
      <c r="J830" s="54"/>
      <c r="K830" s="38"/>
    </row>
    <row r="831" spans="1:11" ht="16" thickBot="1" x14ac:dyDescent="0.4">
      <c r="A831" s="51"/>
      <c r="B831" s="51" t="s">
        <v>31</v>
      </c>
      <c r="C831" s="128"/>
      <c r="D831" s="54">
        <v>5</v>
      </c>
      <c r="E831" s="95">
        <v>5</v>
      </c>
      <c r="F831" s="53" t="s">
        <v>3</v>
      </c>
      <c r="G831" s="96"/>
      <c r="H831" s="72"/>
      <c r="I831" s="95"/>
      <c r="J831" s="54"/>
      <c r="K831" s="38"/>
    </row>
    <row r="832" spans="1:11" s="65" customFormat="1" ht="16" thickBot="1" x14ac:dyDescent="0.4">
      <c r="A832" s="58" t="s">
        <v>39</v>
      </c>
      <c r="B832" s="59"/>
      <c r="C832" s="60">
        <v>409</v>
      </c>
      <c r="D832" s="113"/>
      <c r="E832" s="62"/>
      <c r="F832" s="63">
        <f>F816+F823+F828</f>
        <v>11.202523290123661</v>
      </c>
      <c r="G832" s="223">
        <f t="shared" ref="G832:H832" si="24">G816+G823+G828</f>
        <v>12.205874084142824</v>
      </c>
      <c r="H832" s="223">
        <f t="shared" si="24"/>
        <v>53.172708219155822</v>
      </c>
      <c r="I832" s="63">
        <f>I816+I823+I828</f>
        <v>369.86862099595464</v>
      </c>
      <c r="J832" s="193">
        <f>J816+J823+J828</f>
        <v>2.2799999999999998</v>
      </c>
      <c r="K832" s="241"/>
    </row>
    <row r="833" spans="1:17" x14ac:dyDescent="0.35">
      <c r="A833" s="22"/>
      <c r="B833" s="45" t="s">
        <v>40</v>
      </c>
      <c r="C833" s="46"/>
      <c r="D833" s="102"/>
      <c r="E833" s="26"/>
      <c r="F833" s="26"/>
      <c r="G833" s="120"/>
      <c r="H833" s="102"/>
      <c r="I833" s="26"/>
      <c r="J833" s="54"/>
      <c r="K833" s="28"/>
    </row>
    <row r="834" spans="1:17" x14ac:dyDescent="0.35">
      <c r="A834" s="1" t="s">
        <v>158</v>
      </c>
      <c r="B834" s="51"/>
      <c r="C834" s="52">
        <v>180</v>
      </c>
      <c r="D834" s="54"/>
      <c r="E834" s="53"/>
      <c r="F834" s="191">
        <v>2.6659999999999999</v>
      </c>
      <c r="G834" s="192">
        <v>2.98</v>
      </c>
      <c r="H834" s="191">
        <v>12.55</v>
      </c>
      <c r="I834" s="192">
        <v>88.91</v>
      </c>
      <c r="J834" s="168">
        <v>1.44</v>
      </c>
      <c r="K834" s="38" t="s">
        <v>141</v>
      </c>
    </row>
    <row r="835" spans="1:17" ht="31.5" thickBot="1" x14ac:dyDescent="0.4">
      <c r="A835" s="1" t="s">
        <v>316</v>
      </c>
      <c r="B835" s="1" t="s">
        <v>165</v>
      </c>
      <c r="C835" s="52"/>
      <c r="D835" s="54">
        <v>185</v>
      </c>
      <c r="E835" s="53">
        <v>180</v>
      </c>
      <c r="F835" s="54"/>
      <c r="G835" s="53"/>
      <c r="H835" s="54"/>
      <c r="I835" s="53"/>
      <c r="J835" s="54"/>
      <c r="K835" s="38"/>
    </row>
    <row r="836" spans="1:17" s="65" customFormat="1" ht="16" thickBot="1" x14ac:dyDescent="0.4">
      <c r="A836" s="58" t="s">
        <v>39</v>
      </c>
      <c r="B836" s="59"/>
      <c r="C836" s="60">
        <v>180</v>
      </c>
      <c r="D836" s="113"/>
      <c r="E836" s="66"/>
      <c r="F836" s="193">
        <f>F834</f>
        <v>2.6659999999999999</v>
      </c>
      <c r="G836" s="63">
        <f>G834</f>
        <v>2.98</v>
      </c>
      <c r="H836" s="193">
        <f>H834</f>
        <v>12.55</v>
      </c>
      <c r="I836" s="63">
        <f>I834</f>
        <v>88.91</v>
      </c>
      <c r="J836" s="193">
        <f>J834</f>
        <v>1.44</v>
      </c>
      <c r="K836" s="64"/>
    </row>
    <row r="837" spans="1:17" x14ac:dyDescent="0.35">
      <c r="A837" s="22"/>
      <c r="B837" s="45" t="s">
        <v>41</v>
      </c>
      <c r="C837" s="46"/>
      <c r="D837" s="102"/>
      <c r="E837" s="133"/>
      <c r="F837" s="102"/>
      <c r="G837" s="26"/>
      <c r="H837" s="102"/>
      <c r="I837" s="26"/>
      <c r="J837" s="118"/>
      <c r="K837" s="28"/>
    </row>
    <row r="838" spans="1:17" x14ac:dyDescent="0.35">
      <c r="A838" s="1" t="s">
        <v>467</v>
      </c>
      <c r="B838" s="55"/>
      <c r="C838" s="71">
        <v>60</v>
      </c>
      <c r="D838" s="53"/>
      <c r="E838" s="53"/>
      <c r="F838" s="54">
        <v>0.81</v>
      </c>
      <c r="G838" s="53">
        <v>3.92</v>
      </c>
      <c r="H838" s="53">
        <v>4.4400000000000004</v>
      </c>
      <c r="I838" s="54">
        <v>56.96</v>
      </c>
      <c r="J838" s="47">
        <v>1.56</v>
      </c>
      <c r="K838" s="38" t="s">
        <v>408</v>
      </c>
      <c r="L838" s="54"/>
      <c r="M838" s="54"/>
      <c r="N838" s="54"/>
      <c r="O838" s="54"/>
      <c r="P838" s="54"/>
      <c r="Q838" s="51"/>
    </row>
    <row r="839" spans="1:17" x14ac:dyDescent="0.35">
      <c r="A839" s="1"/>
      <c r="B839" s="55" t="s">
        <v>85</v>
      </c>
      <c r="C839" s="71"/>
      <c r="D839" s="53">
        <v>72</v>
      </c>
      <c r="E839" s="53">
        <v>57.6</v>
      </c>
      <c r="F839" s="54"/>
      <c r="G839" s="53"/>
      <c r="H839" s="53"/>
      <c r="I839" s="54"/>
      <c r="J839" s="47"/>
      <c r="K839" s="38"/>
      <c r="L839" s="54"/>
      <c r="M839" s="54"/>
      <c r="N839" s="54"/>
      <c r="O839" s="54"/>
      <c r="P839" s="54"/>
      <c r="Q839" s="51"/>
    </row>
    <row r="840" spans="1:17" x14ac:dyDescent="0.35">
      <c r="A840" s="1"/>
      <c r="B840" s="55" t="s">
        <v>133</v>
      </c>
      <c r="C840" s="71"/>
      <c r="D840" s="53">
        <v>3</v>
      </c>
      <c r="E840" s="53">
        <v>3</v>
      </c>
      <c r="F840" s="54"/>
      <c r="G840" s="53"/>
      <c r="H840" s="53"/>
      <c r="I840" s="54"/>
      <c r="J840" s="47"/>
      <c r="K840" s="38"/>
      <c r="L840" s="54"/>
      <c r="M840" s="54"/>
      <c r="N840" s="54"/>
      <c r="O840" s="54"/>
      <c r="P840" s="54"/>
      <c r="Q840" s="51"/>
    </row>
    <row r="841" spans="1:17" ht="31" x14ac:dyDescent="0.35">
      <c r="A841" s="1" t="s">
        <v>404</v>
      </c>
      <c r="B841" s="51"/>
      <c r="C841" s="52" t="s">
        <v>394</v>
      </c>
      <c r="D841" s="54"/>
      <c r="E841" s="53"/>
      <c r="F841" s="54">
        <v>4.1867999999999999</v>
      </c>
      <c r="G841" s="53">
        <v>5.8466000000000005</v>
      </c>
      <c r="H841" s="54">
        <v>8.4003999999999994</v>
      </c>
      <c r="I841" s="53">
        <v>109.53999999999999</v>
      </c>
      <c r="J841" s="54">
        <v>0.6</v>
      </c>
      <c r="K841" s="38" t="s">
        <v>195</v>
      </c>
    </row>
    <row r="842" spans="1:17" x14ac:dyDescent="0.35">
      <c r="A842" s="1"/>
      <c r="B842" s="51" t="s">
        <v>369</v>
      </c>
      <c r="C842" s="52"/>
      <c r="D842" s="54">
        <v>24.3</v>
      </c>
      <c r="E842" s="53">
        <v>23</v>
      </c>
      <c r="F842" s="54"/>
      <c r="G842" s="53"/>
      <c r="H842" s="54"/>
      <c r="I842" s="53"/>
      <c r="J842" s="54"/>
      <c r="K842" s="38"/>
    </row>
    <row r="843" spans="1:17" x14ac:dyDescent="0.35">
      <c r="A843" s="1"/>
      <c r="B843" s="51" t="s">
        <v>151</v>
      </c>
      <c r="C843" s="52"/>
      <c r="D843" s="54"/>
      <c r="E843" s="53">
        <v>10</v>
      </c>
      <c r="F843" s="54"/>
      <c r="G843" s="53"/>
      <c r="H843" s="54"/>
      <c r="I843" s="53"/>
      <c r="J843" s="54"/>
      <c r="K843" s="38"/>
    </row>
    <row r="844" spans="1:17" x14ac:dyDescent="0.35">
      <c r="A844" s="1"/>
      <c r="B844" s="51" t="s">
        <v>52</v>
      </c>
      <c r="C844" s="52"/>
      <c r="D844" s="54">
        <v>15</v>
      </c>
      <c r="E844" s="53">
        <v>15</v>
      </c>
      <c r="F844" s="54"/>
      <c r="G844" s="53"/>
      <c r="H844" s="54"/>
      <c r="I844" s="53"/>
      <c r="J844" s="54"/>
      <c r="K844" s="38"/>
    </row>
    <row r="845" spans="1:17" x14ac:dyDescent="0.35">
      <c r="A845" s="1"/>
      <c r="B845" s="51" t="s">
        <v>43</v>
      </c>
      <c r="C845" s="52"/>
      <c r="D845" s="54">
        <v>4.8</v>
      </c>
      <c r="E845" s="53">
        <v>4</v>
      </c>
      <c r="F845" s="54"/>
      <c r="G845" s="53"/>
      <c r="H845" s="54"/>
      <c r="I845" s="53"/>
      <c r="J845" s="54"/>
      <c r="K845" s="38"/>
    </row>
    <row r="846" spans="1:17" x14ac:dyDescent="0.35">
      <c r="A846" s="1"/>
      <c r="B846" s="51" t="s">
        <v>67</v>
      </c>
      <c r="C846" s="52"/>
      <c r="D846" s="54">
        <v>2.8</v>
      </c>
      <c r="E846" s="53">
        <v>2.8</v>
      </c>
      <c r="F846" s="54"/>
      <c r="G846" s="53"/>
      <c r="H846" s="54"/>
      <c r="I846" s="53"/>
      <c r="J846" s="54"/>
      <c r="K846" s="38"/>
    </row>
    <row r="847" spans="1:17" x14ac:dyDescent="0.35">
      <c r="A847" s="1"/>
      <c r="B847" s="51" t="s">
        <v>210</v>
      </c>
      <c r="C847" s="52"/>
      <c r="D847" s="54">
        <v>0.6</v>
      </c>
      <c r="E847" s="53">
        <v>0.6</v>
      </c>
      <c r="F847" s="54"/>
      <c r="G847" s="53"/>
      <c r="H847" s="54"/>
      <c r="I847" s="53"/>
      <c r="J847" s="54"/>
      <c r="K847" s="38"/>
    </row>
    <row r="848" spans="1:17" x14ac:dyDescent="0.35">
      <c r="A848" s="1"/>
      <c r="B848" s="51" t="s">
        <v>108</v>
      </c>
      <c r="C848" s="52"/>
      <c r="D848" s="54"/>
      <c r="E848" s="53">
        <v>16</v>
      </c>
      <c r="F848" s="54"/>
      <c r="G848" s="53"/>
      <c r="H848" s="54"/>
      <c r="I848" s="53"/>
      <c r="J848" s="54"/>
      <c r="K848" s="38"/>
    </row>
    <row r="849" spans="1:11" x14ac:dyDescent="0.35">
      <c r="A849" s="1"/>
      <c r="B849" s="51" t="s">
        <v>47</v>
      </c>
      <c r="C849" s="52"/>
      <c r="D849" s="54">
        <v>10</v>
      </c>
      <c r="E849" s="53">
        <v>8</v>
      </c>
      <c r="F849" s="54"/>
      <c r="G849" s="53"/>
      <c r="H849" s="54"/>
      <c r="I849" s="53"/>
      <c r="J849" s="54"/>
      <c r="K849" s="38"/>
    </row>
    <row r="850" spans="1:11" x14ac:dyDescent="0.35">
      <c r="A850" s="1"/>
      <c r="B850" s="51" t="s">
        <v>42</v>
      </c>
      <c r="C850" s="52"/>
      <c r="D850" s="54">
        <v>9.52</v>
      </c>
      <c r="E850" s="53">
        <v>8</v>
      </c>
      <c r="F850" s="129"/>
      <c r="G850" s="49"/>
      <c r="H850" s="129"/>
      <c r="I850" s="53"/>
      <c r="J850" s="54"/>
      <c r="K850" s="38"/>
    </row>
    <row r="851" spans="1:11" x14ac:dyDescent="0.35">
      <c r="A851" s="1"/>
      <c r="B851" s="51" t="s">
        <v>48</v>
      </c>
      <c r="C851" s="52"/>
      <c r="D851" s="54">
        <v>4</v>
      </c>
      <c r="E851" s="53">
        <v>4</v>
      </c>
      <c r="F851" s="54"/>
      <c r="G851" s="53"/>
      <c r="H851" s="54"/>
      <c r="I851" s="53"/>
      <c r="J851" s="54"/>
      <c r="K851" s="38"/>
    </row>
    <row r="852" spans="1:11" x14ac:dyDescent="0.35">
      <c r="A852" s="1"/>
      <c r="B852" s="51" t="s">
        <v>87</v>
      </c>
      <c r="C852" s="52"/>
      <c r="D852" s="54">
        <v>170</v>
      </c>
      <c r="E852" s="53">
        <v>170</v>
      </c>
      <c r="F852" s="129"/>
      <c r="G852" s="49"/>
      <c r="H852" s="129"/>
      <c r="I852" s="53"/>
      <c r="J852" s="54"/>
      <c r="K852" s="38"/>
    </row>
    <row r="853" spans="1:11" x14ac:dyDescent="0.35">
      <c r="A853" s="1"/>
      <c r="B853" s="55" t="s">
        <v>210</v>
      </c>
      <c r="C853" s="52"/>
      <c r="D853" s="54">
        <v>1</v>
      </c>
      <c r="E853" s="53">
        <v>1</v>
      </c>
      <c r="F853" s="129"/>
      <c r="G853" s="49"/>
      <c r="H853" s="129"/>
      <c r="I853" s="53"/>
      <c r="J853" s="54"/>
      <c r="K853" s="38"/>
    </row>
    <row r="854" spans="1:11" ht="24" customHeight="1" x14ac:dyDescent="0.35">
      <c r="A854" s="1" t="s">
        <v>360</v>
      </c>
      <c r="B854" s="51"/>
      <c r="C854" s="52">
        <v>70</v>
      </c>
      <c r="D854" s="54"/>
      <c r="E854" s="53"/>
      <c r="F854" s="54">
        <v>10.38</v>
      </c>
      <c r="G854" s="53">
        <v>8.1</v>
      </c>
      <c r="H854" s="54">
        <v>14.95</v>
      </c>
      <c r="I854" s="53">
        <v>154.75</v>
      </c>
      <c r="J854" s="54">
        <v>7.0000000000000007E-2</v>
      </c>
      <c r="K854" s="38" t="s">
        <v>361</v>
      </c>
    </row>
    <row r="855" spans="1:11" x14ac:dyDescent="0.35">
      <c r="A855" s="1"/>
      <c r="B855" s="55" t="s">
        <v>246</v>
      </c>
      <c r="C855" s="239"/>
      <c r="D855" s="240">
        <v>84.9</v>
      </c>
      <c r="E855" s="239">
        <v>55.13</v>
      </c>
      <c r="F855" s="54"/>
      <c r="G855" s="53"/>
      <c r="H855" s="54"/>
      <c r="I855" s="53"/>
      <c r="J855" s="54"/>
      <c r="K855" s="38"/>
    </row>
    <row r="856" spans="1:11" x14ac:dyDescent="0.35">
      <c r="A856" s="1"/>
      <c r="B856" s="55" t="s">
        <v>249</v>
      </c>
      <c r="C856" s="239"/>
      <c r="D856" s="240">
        <v>57.89</v>
      </c>
      <c r="E856" s="239">
        <v>55.13</v>
      </c>
      <c r="F856" s="54"/>
      <c r="G856" s="53"/>
      <c r="H856" s="54"/>
      <c r="I856" s="53"/>
      <c r="J856" s="54"/>
      <c r="K856" s="38"/>
    </row>
    <row r="857" spans="1:11" x14ac:dyDescent="0.35">
      <c r="A857" s="1"/>
      <c r="B857" s="82" t="s">
        <v>85</v>
      </c>
      <c r="C857" s="239"/>
      <c r="D857" s="240">
        <v>16.53</v>
      </c>
      <c r="E857" s="239">
        <v>13.12</v>
      </c>
      <c r="F857" s="54"/>
      <c r="G857" s="53"/>
      <c r="H857" s="54"/>
      <c r="I857" s="53"/>
      <c r="J857" s="54"/>
      <c r="K857" s="38"/>
    </row>
    <row r="858" spans="1:11" x14ac:dyDescent="0.35">
      <c r="A858" s="1"/>
      <c r="B858" s="82" t="s">
        <v>42</v>
      </c>
      <c r="C858" s="239"/>
      <c r="D858" s="240">
        <v>18</v>
      </c>
      <c r="E858" s="239">
        <v>15</v>
      </c>
      <c r="F858" s="129"/>
      <c r="G858" s="49"/>
      <c r="H858" s="129"/>
      <c r="I858" s="49"/>
      <c r="J858" s="129"/>
      <c r="K858" s="38"/>
    </row>
    <row r="859" spans="1:11" x14ac:dyDescent="0.35">
      <c r="A859" s="1"/>
      <c r="B859" s="82" t="s">
        <v>48</v>
      </c>
      <c r="C859" s="239"/>
      <c r="D859" s="240">
        <v>1.5</v>
      </c>
      <c r="E859" s="239">
        <v>1.5</v>
      </c>
      <c r="F859" s="129"/>
      <c r="G859" s="49"/>
      <c r="H859" s="129"/>
      <c r="I859" s="49"/>
      <c r="J859" s="129"/>
      <c r="K859" s="38"/>
    </row>
    <row r="860" spans="1:11" x14ac:dyDescent="0.35">
      <c r="A860" s="1"/>
      <c r="B860" s="82" t="s">
        <v>156</v>
      </c>
      <c r="C860" s="239"/>
      <c r="D860" s="240"/>
      <c r="E860" s="239">
        <v>8</v>
      </c>
      <c r="F860" s="129"/>
      <c r="G860" s="49"/>
      <c r="H860" s="129"/>
      <c r="I860" s="49"/>
      <c r="J860" s="129"/>
      <c r="K860" s="38"/>
    </row>
    <row r="861" spans="1:11" x14ac:dyDescent="0.35">
      <c r="A861" s="1"/>
      <c r="B861" s="82" t="s">
        <v>210</v>
      </c>
      <c r="C861" s="239"/>
      <c r="D861" s="240">
        <v>0.56999999999999995</v>
      </c>
      <c r="E861" s="239">
        <v>0.56999999999999995</v>
      </c>
      <c r="F861" s="129"/>
      <c r="G861" s="53"/>
      <c r="H861" s="54"/>
      <c r="I861" s="53"/>
      <c r="J861" s="54"/>
      <c r="K861" s="38"/>
    </row>
    <row r="862" spans="1:11" x14ac:dyDescent="0.35">
      <c r="A862" s="1"/>
      <c r="B862" s="82" t="s">
        <v>57</v>
      </c>
      <c r="C862" s="239"/>
      <c r="D862" s="240">
        <v>0.84</v>
      </c>
      <c r="E862" s="239">
        <v>0.7</v>
      </c>
      <c r="F862" s="129"/>
      <c r="G862" s="53"/>
      <c r="H862" s="54"/>
      <c r="I862" s="53"/>
      <c r="J862" s="54"/>
      <c r="K862" s="38"/>
    </row>
    <row r="863" spans="1:11" x14ac:dyDescent="0.35">
      <c r="A863" s="51"/>
      <c r="B863" s="55" t="s">
        <v>52</v>
      </c>
      <c r="C863" s="239"/>
      <c r="D863" s="240">
        <v>5.25</v>
      </c>
      <c r="E863" s="239">
        <v>5.25</v>
      </c>
      <c r="F863" s="129"/>
      <c r="G863" s="53"/>
      <c r="H863" s="54"/>
      <c r="I863" s="53"/>
      <c r="J863" s="54"/>
      <c r="K863" s="38"/>
    </row>
    <row r="864" spans="1:11" x14ac:dyDescent="0.35">
      <c r="A864" s="51"/>
      <c r="B864" s="55" t="s">
        <v>50</v>
      </c>
      <c r="C864" s="239"/>
      <c r="D864" s="240"/>
      <c r="E864" s="239">
        <v>82.6</v>
      </c>
      <c r="F864" s="129"/>
      <c r="G864" s="53"/>
      <c r="H864" s="54"/>
      <c r="I864" s="53"/>
      <c r="J864" s="54"/>
      <c r="K864" s="38"/>
    </row>
    <row r="865" spans="1:11" x14ac:dyDescent="0.35">
      <c r="A865" s="51"/>
      <c r="B865" s="82" t="s">
        <v>133</v>
      </c>
      <c r="C865" s="239"/>
      <c r="D865" s="240">
        <v>2.6</v>
      </c>
      <c r="E865" s="239">
        <v>2.6</v>
      </c>
      <c r="F865" s="129"/>
      <c r="G865" s="53"/>
      <c r="H865" s="54"/>
      <c r="I865" s="53"/>
      <c r="J865" s="54"/>
      <c r="K865" s="38"/>
    </row>
    <row r="866" spans="1:11" x14ac:dyDescent="0.35">
      <c r="A866" s="1" t="s">
        <v>390</v>
      </c>
      <c r="B866" s="51"/>
      <c r="C866" s="76" t="s">
        <v>287</v>
      </c>
      <c r="D866" s="75"/>
      <c r="E866" s="52"/>
      <c r="F866" s="54">
        <v>2.6519999999999997</v>
      </c>
      <c r="G866" s="53">
        <v>4.7839999999999998</v>
      </c>
      <c r="H866" s="54">
        <v>10.256999999999998</v>
      </c>
      <c r="I866" s="53">
        <v>100.1</v>
      </c>
      <c r="J866" s="54">
        <v>22.203999999999994</v>
      </c>
      <c r="K866" s="38" t="s">
        <v>407</v>
      </c>
    </row>
    <row r="867" spans="1:11" x14ac:dyDescent="0.35">
      <c r="A867" s="1"/>
      <c r="B867" s="51" t="s">
        <v>209</v>
      </c>
      <c r="C867" s="76"/>
      <c r="D867" s="54">
        <v>186.3</v>
      </c>
      <c r="E867" s="52">
        <v>149</v>
      </c>
      <c r="F867" s="54"/>
      <c r="G867" s="53"/>
      <c r="H867" s="54"/>
      <c r="I867" s="53"/>
      <c r="J867" s="129"/>
      <c r="K867" s="38"/>
    </row>
    <row r="868" spans="1:11" x14ac:dyDescent="0.35">
      <c r="A868" s="1"/>
      <c r="B868" s="51" t="s">
        <v>133</v>
      </c>
      <c r="C868" s="76"/>
      <c r="D868" s="75">
        <v>4.55</v>
      </c>
      <c r="E868" s="52">
        <v>4.55</v>
      </c>
      <c r="F868" s="54"/>
      <c r="G868" s="53"/>
      <c r="H868" s="54"/>
      <c r="I868" s="53"/>
      <c r="J868" s="129"/>
      <c r="K868" s="38"/>
    </row>
    <row r="869" spans="1:11" x14ac:dyDescent="0.35">
      <c r="A869" s="1"/>
      <c r="B869" s="51" t="s">
        <v>85</v>
      </c>
      <c r="C869" s="76"/>
      <c r="D869" s="75">
        <v>3.25</v>
      </c>
      <c r="E869" s="52">
        <v>2.6</v>
      </c>
      <c r="F869" s="54"/>
      <c r="G869" s="53"/>
      <c r="H869" s="54"/>
      <c r="I869" s="53"/>
      <c r="J869" s="129"/>
      <c r="K869" s="38"/>
    </row>
    <row r="870" spans="1:11" x14ac:dyDescent="0.35">
      <c r="A870" s="1"/>
      <c r="B870" s="51" t="s">
        <v>109</v>
      </c>
      <c r="C870" s="76"/>
      <c r="D870" s="75">
        <v>6.24</v>
      </c>
      <c r="E870" s="52">
        <v>5.2</v>
      </c>
      <c r="F870" s="54"/>
      <c r="G870" s="53"/>
      <c r="H870" s="54"/>
      <c r="I870" s="53"/>
      <c r="J870" s="129"/>
      <c r="K870" s="38"/>
    </row>
    <row r="871" spans="1:11" x14ac:dyDescent="0.35">
      <c r="A871" s="1"/>
      <c r="B871" s="51" t="s">
        <v>146</v>
      </c>
      <c r="C871" s="76"/>
      <c r="D871" s="75">
        <v>3.12</v>
      </c>
      <c r="E871" s="52">
        <v>3.12</v>
      </c>
      <c r="F871" s="54"/>
      <c r="G871" s="53"/>
      <c r="H871" s="54"/>
      <c r="I871" s="53"/>
      <c r="J871" s="129"/>
      <c r="K871" s="38"/>
    </row>
    <row r="872" spans="1:11" x14ac:dyDescent="0.35">
      <c r="A872" s="1"/>
      <c r="B872" s="51" t="s">
        <v>96</v>
      </c>
      <c r="C872" s="76"/>
      <c r="D872" s="75">
        <v>1.56</v>
      </c>
      <c r="E872" s="52">
        <v>1.56</v>
      </c>
      <c r="F872" s="54"/>
      <c r="G872" s="53"/>
      <c r="H872" s="54"/>
      <c r="I872" s="53"/>
      <c r="J872" s="129"/>
      <c r="K872" s="38"/>
    </row>
    <row r="873" spans="1:11" x14ac:dyDescent="0.35">
      <c r="A873" s="1"/>
      <c r="B873" s="51" t="s">
        <v>62</v>
      </c>
      <c r="C873" s="76"/>
      <c r="D873" s="75">
        <v>1</v>
      </c>
      <c r="E873" s="52">
        <v>1</v>
      </c>
      <c r="F873" s="54"/>
      <c r="G873" s="53"/>
      <c r="H873" s="54"/>
      <c r="I873" s="53"/>
      <c r="J873" s="129"/>
      <c r="K873" s="38"/>
    </row>
    <row r="874" spans="1:11" x14ac:dyDescent="0.35">
      <c r="A874" s="1"/>
      <c r="B874" s="51" t="s">
        <v>243</v>
      </c>
      <c r="C874" s="76"/>
      <c r="D874" s="75">
        <v>0.5</v>
      </c>
      <c r="E874" s="52">
        <v>0.5</v>
      </c>
      <c r="F874" s="54"/>
      <c r="G874" s="53"/>
      <c r="H874" s="54"/>
      <c r="I874" s="53"/>
      <c r="J874" s="129"/>
      <c r="K874" s="38"/>
    </row>
    <row r="875" spans="1:11" x14ac:dyDescent="0.35">
      <c r="A875" s="51" t="s">
        <v>310</v>
      </c>
      <c r="B875" s="51"/>
      <c r="C875" s="52">
        <v>180</v>
      </c>
      <c r="D875" s="54"/>
      <c r="E875" s="47"/>
      <c r="F875" s="47">
        <v>0.54</v>
      </c>
      <c r="G875" s="109">
        <v>9.0000000000000011E-2</v>
      </c>
      <c r="H875" s="54">
        <v>16.178000000000001</v>
      </c>
      <c r="I875" s="53">
        <v>75.239999999999995</v>
      </c>
      <c r="J875" s="54">
        <v>0.99</v>
      </c>
      <c r="K875" s="249" t="s">
        <v>431</v>
      </c>
    </row>
    <row r="876" spans="1:11" x14ac:dyDescent="0.35">
      <c r="A876" s="51"/>
      <c r="B876" s="51" t="s">
        <v>311</v>
      </c>
      <c r="C876" s="52"/>
      <c r="D876" s="54">
        <v>21</v>
      </c>
      <c r="E876" s="47">
        <v>21</v>
      </c>
      <c r="F876" s="47"/>
      <c r="G876" s="109"/>
      <c r="H876" s="54"/>
      <c r="I876" s="53"/>
      <c r="J876" s="54"/>
      <c r="K876" s="249"/>
    </row>
    <row r="877" spans="1:11" x14ac:dyDescent="0.35">
      <c r="A877" s="51"/>
      <c r="B877" s="51" t="s">
        <v>29</v>
      </c>
      <c r="C877" s="52"/>
      <c r="D877" s="54">
        <v>6</v>
      </c>
      <c r="E877" s="47">
        <v>6</v>
      </c>
      <c r="F877" s="47"/>
      <c r="G877" s="109"/>
      <c r="H877" s="54"/>
      <c r="I877" s="53"/>
      <c r="J877" s="54"/>
      <c r="K877" s="249"/>
    </row>
    <row r="878" spans="1:11" x14ac:dyDescent="0.35">
      <c r="A878" s="89"/>
      <c r="B878" s="51" t="s">
        <v>67</v>
      </c>
      <c r="C878" s="52"/>
      <c r="D878" s="54">
        <v>180</v>
      </c>
      <c r="E878" s="47">
        <v>180</v>
      </c>
      <c r="F878" s="47"/>
      <c r="G878" s="53"/>
      <c r="H878" s="54"/>
      <c r="I878" s="90"/>
      <c r="J878" s="75"/>
      <c r="K878" s="250"/>
    </row>
    <row r="879" spans="1:11" ht="33" customHeight="1" thickBot="1" x14ac:dyDescent="0.4">
      <c r="A879" s="39" t="s">
        <v>242</v>
      </c>
      <c r="B879" s="40"/>
      <c r="C879" s="128">
        <v>45</v>
      </c>
      <c r="D879" s="98">
        <v>45</v>
      </c>
      <c r="E879" s="95">
        <v>45</v>
      </c>
      <c r="F879" s="54">
        <v>2.9729729729729724</v>
      </c>
      <c r="G879" s="95">
        <v>0.54054054054054046</v>
      </c>
      <c r="H879" s="54">
        <v>17.837837837837839</v>
      </c>
      <c r="I879" s="53">
        <v>89.189189189189179</v>
      </c>
      <c r="J879" s="54"/>
      <c r="K879" s="94" t="s">
        <v>191</v>
      </c>
    </row>
    <row r="880" spans="1:11" s="65" customFormat="1" ht="16" thickBot="1" x14ac:dyDescent="0.4">
      <c r="A880" s="58" t="s">
        <v>39</v>
      </c>
      <c r="B880" s="59"/>
      <c r="C880" s="60">
        <v>675</v>
      </c>
      <c r="D880" s="113"/>
      <c r="E880" s="62"/>
      <c r="F880" s="63">
        <f>F838+F841+F854+F866+F875+F879</f>
        <v>21.541772972972971</v>
      </c>
      <c r="G880" s="63">
        <f t="shared" ref="G880:J880" si="25">G838+G841+G854+G866+G875+G879</f>
        <v>23.281140540540537</v>
      </c>
      <c r="H880" s="63">
        <f t="shared" si="25"/>
        <v>72.063237837837832</v>
      </c>
      <c r="I880" s="63">
        <f t="shared" si="25"/>
        <v>585.7791891891892</v>
      </c>
      <c r="J880" s="63">
        <f t="shared" si="25"/>
        <v>25.423999999999992</v>
      </c>
      <c r="K880" s="251"/>
    </row>
    <row r="881" spans="1:11" ht="23.25" customHeight="1" x14ac:dyDescent="0.35">
      <c r="A881" s="1"/>
      <c r="B881" s="101" t="s">
        <v>307</v>
      </c>
      <c r="C881" s="107"/>
      <c r="D881" s="106"/>
      <c r="E881" s="107"/>
      <c r="F881" s="141"/>
      <c r="G881" s="141"/>
      <c r="H881" s="141"/>
      <c r="I881" s="109"/>
      <c r="J881" s="108"/>
      <c r="K881" s="38"/>
    </row>
    <row r="882" spans="1:11" ht="35.25" customHeight="1" x14ac:dyDescent="0.35">
      <c r="A882" s="9" t="s">
        <v>352</v>
      </c>
      <c r="B882" s="51"/>
      <c r="C882" s="52" t="s">
        <v>247</v>
      </c>
      <c r="D882" s="129"/>
      <c r="E882" s="49"/>
      <c r="F882" s="252">
        <v>19.82</v>
      </c>
      <c r="G882" s="253">
        <v>14.01</v>
      </c>
      <c r="H882" s="252">
        <v>46.53</v>
      </c>
      <c r="I882" s="253">
        <v>389.7</v>
      </c>
      <c r="J882" s="252">
        <v>0.41</v>
      </c>
      <c r="K882" s="73" t="s">
        <v>364</v>
      </c>
    </row>
    <row r="883" spans="1:11" x14ac:dyDescent="0.35">
      <c r="B883" s="51" t="s">
        <v>76</v>
      </c>
      <c r="C883" s="84"/>
      <c r="D883" s="54">
        <v>112.06</v>
      </c>
      <c r="E883" s="53">
        <v>110.5</v>
      </c>
      <c r="F883" s="254"/>
      <c r="G883" s="255"/>
      <c r="H883" s="254"/>
      <c r="I883" s="255"/>
      <c r="J883" s="254"/>
      <c r="K883" s="256"/>
    </row>
    <row r="884" spans="1:11" x14ac:dyDescent="0.35">
      <c r="B884" s="51" t="s">
        <v>261</v>
      </c>
      <c r="C884" s="84"/>
      <c r="D884" s="54">
        <v>10.4</v>
      </c>
      <c r="E884" s="53">
        <v>10.4</v>
      </c>
      <c r="F884" s="254"/>
      <c r="G884" s="255"/>
      <c r="H884" s="254"/>
      <c r="I884" s="255"/>
      <c r="J884" s="254"/>
      <c r="K884" s="256"/>
    </row>
    <row r="885" spans="1:11" x14ac:dyDescent="0.35">
      <c r="B885" s="51" t="s">
        <v>43</v>
      </c>
      <c r="C885" s="84"/>
      <c r="D885" s="54">
        <v>7.8</v>
      </c>
      <c r="E885" s="53">
        <v>6.5</v>
      </c>
      <c r="F885" s="254"/>
      <c r="G885" s="255"/>
      <c r="H885" s="254"/>
      <c r="I885" s="255"/>
      <c r="J885" s="254"/>
      <c r="K885" s="256"/>
    </row>
    <row r="886" spans="1:11" x14ac:dyDescent="0.35">
      <c r="B886" s="51" t="s">
        <v>259</v>
      </c>
      <c r="C886" s="84"/>
      <c r="D886" s="54">
        <v>10.4</v>
      </c>
      <c r="E886" s="53">
        <v>10.4</v>
      </c>
      <c r="F886" s="254"/>
      <c r="G886" s="255"/>
      <c r="H886" s="254"/>
      <c r="I886" s="255"/>
      <c r="J886" s="254"/>
      <c r="K886" s="256"/>
    </row>
    <row r="887" spans="1:11" x14ac:dyDescent="0.35">
      <c r="B887" s="51" t="s">
        <v>257</v>
      </c>
      <c r="C887" s="84"/>
      <c r="D887" s="54">
        <v>0.5</v>
      </c>
      <c r="E887" s="53">
        <v>0.5</v>
      </c>
      <c r="F887" s="254"/>
      <c r="G887" s="255"/>
      <c r="H887" s="254"/>
      <c r="I887" s="255"/>
      <c r="J887" s="254"/>
      <c r="K887" s="256"/>
    </row>
    <row r="888" spans="1:11" x14ac:dyDescent="0.35">
      <c r="B888" s="51" t="s">
        <v>31</v>
      </c>
      <c r="C888" s="84"/>
      <c r="D888" s="54">
        <v>5.2</v>
      </c>
      <c r="E888" s="53">
        <v>5.2</v>
      </c>
      <c r="F888" s="254"/>
      <c r="G888" s="255"/>
      <c r="H888" s="254"/>
      <c r="I888" s="255"/>
      <c r="J888" s="254"/>
      <c r="K888" s="256"/>
    </row>
    <row r="889" spans="1:11" x14ac:dyDescent="0.35">
      <c r="B889" s="51" t="s">
        <v>49</v>
      </c>
      <c r="C889" s="84"/>
      <c r="D889" s="54">
        <v>5.2</v>
      </c>
      <c r="E889" s="53">
        <v>5.2</v>
      </c>
      <c r="F889" s="254"/>
      <c r="G889" s="255"/>
      <c r="H889" s="254"/>
      <c r="I889" s="255"/>
      <c r="J889" s="254"/>
      <c r="K889" s="256"/>
    </row>
    <row r="890" spans="1:11" x14ac:dyDescent="0.35">
      <c r="B890" s="51" t="s">
        <v>73</v>
      </c>
      <c r="C890" s="84"/>
      <c r="D890" s="54">
        <v>5.2</v>
      </c>
      <c r="E890" s="53">
        <v>5.2</v>
      </c>
      <c r="F890" s="254"/>
      <c r="G890" s="255"/>
      <c r="H890" s="254"/>
      <c r="I890" s="255"/>
      <c r="J890" s="254"/>
      <c r="K890" s="256"/>
    </row>
    <row r="891" spans="1:11" x14ac:dyDescent="0.35">
      <c r="B891" s="51" t="s">
        <v>234</v>
      </c>
      <c r="C891" s="84"/>
      <c r="D891" s="54">
        <v>20.399999999999999</v>
      </c>
      <c r="E891" s="53">
        <v>20</v>
      </c>
      <c r="F891" s="254"/>
      <c r="G891" s="255"/>
      <c r="H891" s="254"/>
      <c r="I891" s="255"/>
      <c r="J891" s="254"/>
      <c r="K891" s="256"/>
    </row>
    <row r="892" spans="1:11" x14ac:dyDescent="0.35">
      <c r="A892" s="1" t="s">
        <v>78</v>
      </c>
      <c r="B892" s="51"/>
      <c r="C892" s="53" t="s">
        <v>300</v>
      </c>
      <c r="D892" s="54"/>
      <c r="E892" s="53"/>
      <c r="F892" s="54">
        <v>0.12</v>
      </c>
      <c r="G892" s="53">
        <v>0.02</v>
      </c>
      <c r="H892" s="54">
        <v>6.2251798561151066</v>
      </c>
      <c r="I892" s="53">
        <v>26.118705035971217</v>
      </c>
      <c r="J892" s="54">
        <v>2.83</v>
      </c>
      <c r="K892" s="38" t="s">
        <v>79</v>
      </c>
    </row>
    <row r="893" spans="1:11" x14ac:dyDescent="0.35">
      <c r="A893" s="1"/>
      <c r="B893" s="51" t="s">
        <v>241</v>
      </c>
      <c r="C893" s="52"/>
      <c r="D893" s="54">
        <v>0.45</v>
      </c>
      <c r="E893" s="53">
        <v>0.45</v>
      </c>
      <c r="F893" s="54"/>
      <c r="G893" s="53"/>
      <c r="H893" s="54"/>
      <c r="I893" s="53"/>
      <c r="J893" s="54"/>
      <c r="K893" s="38"/>
    </row>
    <row r="894" spans="1:11" x14ac:dyDescent="0.35">
      <c r="A894" s="1"/>
      <c r="B894" s="51" t="s">
        <v>29</v>
      </c>
      <c r="C894" s="52"/>
      <c r="D894" s="54">
        <v>6</v>
      </c>
      <c r="E894" s="53">
        <v>6</v>
      </c>
      <c r="F894" s="54"/>
      <c r="G894" s="53"/>
      <c r="H894" s="54"/>
      <c r="I894" s="53"/>
      <c r="J894" s="54"/>
      <c r="K894" s="38"/>
    </row>
    <row r="895" spans="1:11" x14ac:dyDescent="0.35">
      <c r="A895" s="1"/>
      <c r="B895" s="51" t="s">
        <v>80</v>
      </c>
      <c r="C895" s="52"/>
      <c r="D895" s="54">
        <v>8</v>
      </c>
      <c r="E895" s="53">
        <v>7</v>
      </c>
      <c r="F895" s="54"/>
      <c r="G895" s="53"/>
      <c r="H895" s="54"/>
      <c r="I895" s="53"/>
      <c r="J895" s="54"/>
      <c r="K895" s="38"/>
    </row>
    <row r="896" spans="1:11" x14ac:dyDescent="0.35">
      <c r="A896" s="1"/>
      <c r="B896" s="51" t="s">
        <v>28</v>
      </c>
      <c r="C896" s="52"/>
      <c r="D896" s="54">
        <v>180</v>
      </c>
      <c r="E896" s="53">
        <v>180</v>
      </c>
      <c r="F896" s="54"/>
      <c r="G896" s="53"/>
      <c r="H896" s="54"/>
      <c r="I896" s="53"/>
      <c r="J896" s="54"/>
      <c r="K896" s="38"/>
    </row>
    <row r="897" spans="1:11" ht="43.5" customHeight="1" x14ac:dyDescent="0.35">
      <c r="A897" s="103" t="s">
        <v>54</v>
      </c>
      <c r="B897" s="93"/>
      <c r="C897" s="107">
        <v>100</v>
      </c>
      <c r="D897" s="106">
        <v>100</v>
      </c>
      <c r="E897" s="107">
        <v>100</v>
      </c>
      <c r="F897" s="108">
        <v>0.4</v>
      </c>
      <c r="G897" s="109">
        <v>0.4</v>
      </c>
      <c r="H897" s="108">
        <v>9.8000000000000007</v>
      </c>
      <c r="I897" s="109">
        <v>47</v>
      </c>
      <c r="J897" s="108">
        <v>10</v>
      </c>
      <c r="K897" s="38" t="s">
        <v>144</v>
      </c>
    </row>
    <row r="898" spans="1:11" ht="21.75" customHeight="1" thickBot="1" x14ac:dyDescent="0.4">
      <c r="A898" s="103" t="s">
        <v>405</v>
      </c>
      <c r="B898" s="104"/>
      <c r="C898" s="109"/>
      <c r="D898" s="106"/>
      <c r="E898" s="107"/>
      <c r="F898" s="108"/>
      <c r="G898" s="109"/>
      <c r="H898" s="108"/>
      <c r="I898" s="109"/>
      <c r="J898" s="110"/>
      <c r="K898" s="38" t="s">
        <v>145</v>
      </c>
    </row>
    <row r="899" spans="1:11" s="65" customFormat="1" ht="16" thickBot="1" x14ac:dyDescent="0.4">
      <c r="A899" s="640" t="s">
        <v>39</v>
      </c>
      <c r="B899" s="641"/>
      <c r="C899" s="60">
        <v>443</v>
      </c>
      <c r="D899" s="113"/>
      <c r="E899" s="62"/>
      <c r="F899" s="63">
        <f>F882+F892+F897</f>
        <v>20.34</v>
      </c>
      <c r="G899" s="63">
        <f t="shared" ref="G899:J899" si="26">G882+G892+G897</f>
        <v>14.43</v>
      </c>
      <c r="H899" s="63">
        <f t="shared" si="26"/>
        <v>62.555179856115103</v>
      </c>
      <c r="I899" s="63">
        <f>I882+I892+I897</f>
        <v>462.81870503597122</v>
      </c>
      <c r="J899" s="63">
        <f t="shared" si="26"/>
        <v>13.24</v>
      </c>
      <c r="K899" s="64"/>
    </row>
    <row r="900" spans="1:11" s="65" customFormat="1" ht="15.75" customHeight="1" thickBot="1" x14ac:dyDescent="0.4">
      <c r="A900" s="640" t="s">
        <v>63</v>
      </c>
      <c r="B900" s="641"/>
      <c r="C900" s="60">
        <f>C832+C836+C880+C899</f>
        <v>1707</v>
      </c>
      <c r="D900" s="222"/>
      <c r="E900" s="60"/>
      <c r="F900" s="63">
        <f>F832+F836+F880+F899</f>
        <v>55.750296263096629</v>
      </c>
      <c r="G900" s="223">
        <f>G832+G836+G880+G899</f>
        <v>52.897014624683358</v>
      </c>
      <c r="H900" s="223">
        <f>H832+H836+H880+H899</f>
        <v>200.34112591310875</v>
      </c>
      <c r="I900" s="223">
        <f>I832+I836+I880+I899</f>
        <v>1507.3765152211149</v>
      </c>
      <c r="J900" s="193">
        <f>J832+J836+J880+J899</f>
        <v>42.383999999999993</v>
      </c>
      <c r="K900" s="64"/>
    </row>
    <row r="901" spans="1:11" x14ac:dyDescent="0.35">
      <c r="A901" s="67"/>
      <c r="B901" s="55"/>
      <c r="C901" s="116"/>
      <c r="D901" s="117"/>
      <c r="E901" s="54"/>
      <c r="F901" s="69"/>
      <c r="G901" s="69"/>
      <c r="H901" s="69"/>
      <c r="I901" s="69"/>
      <c r="J901" s="69"/>
      <c r="K901" s="51"/>
    </row>
    <row r="902" spans="1:11" ht="16" thickBot="1" x14ac:dyDescent="0.4">
      <c r="A902" s="588" t="s">
        <v>106</v>
      </c>
      <c r="B902" s="18"/>
      <c r="C902" s="19"/>
      <c r="D902" s="20"/>
      <c r="I902" s="119"/>
      <c r="J902" s="119"/>
      <c r="K902" s="257"/>
    </row>
    <row r="903" spans="1:11" ht="23.25" customHeight="1" x14ac:dyDescent="0.35">
      <c r="A903" s="22" t="s">
        <v>5</v>
      </c>
      <c r="B903" s="23"/>
      <c r="C903" s="46" t="s">
        <v>6</v>
      </c>
      <c r="D903" s="120" t="s">
        <v>7</v>
      </c>
      <c r="E903" s="26" t="s">
        <v>7</v>
      </c>
      <c r="F903" s="25" t="s">
        <v>8</v>
      </c>
      <c r="G903" s="102"/>
      <c r="H903" s="120"/>
      <c r="I903" s="25" t="s">
        <v>9</v>
      </c>
      <c r="J903" s="27" t="s">
        <v>10</v>
      </c>
      <c r="K903" s="642" t="s">
        <v>11</v>
      </c>
    </row>
    <row r="904" spans="1:11" ht="16" thickBot="1" x14ac:dyDescent="0.4">
      <c r="A904" s="122" t="s">
        <v>12</v>
      </c>
      <c r="B904" s="123"/>
      <c r="C904" s="124" t="s">
        <v>13</v>
      </c>
      <c r="D904" s="125" t="s">
        <v>14</v>
      </c>
      <c r="E904" s="33" t="s">
        <v>14</v>
      </c>
      <c r="F904" s="34"/>
      <c r="G904" s="35"/>
      <c r="H904" s="35"/>
      <c r="I904" s="32" t="s">
        <v>15</v>
      </c>
      <c r="J904" s="157"/>
      <c r="K904" s="643"/>
    </row>
    <row r="905" spans="1:11" ht="16" thickBot="1" x14ac:dyDescent="0.4">
      <c r="A905" s="39"/>
      <c r="B905" s="40"/>
      <c r="C905" s="128"/>
      <c r="D905" s="226" t="s">
        <v>16</v>
      </c>
      <c r="E905" s="42" t="s">
        <v>17</v>
      </c>
      <c r="F905" s="42" t="s">
        <v>18</v>
      </c>
      <c r="G905" s="42" t="s">
        <v>19</v>
      </c>
      <c r="H905" s="190" t="s">
        <v>20</v>
      </c>
      <c r="I905" s="43" t="s">
        <v>21</v>
      </c>
      <c r="J905" s="43" t="s">
        <v>22</v>
      </c>
      <c r="K905" s="258"/>
    </row>
    <row r="906" spans="1:11" x14ac:dyDescent="0.35">
      <c r="A906" s="22"/>
      <c r="B906" s="45" t="s">
        <v>23</v>
      </c>
      <c r="C906" s="52"/>
      <c r="D906" s="102"/>
      <c r="E906" s="48"/>
      <c r="F906" s="129"/>
      <c r="G906" s="48"/>
      <c r="H906" s="129"/>
      <c r="I906" s="48"/>
      <c r="J906" s="129"/>
      <c r="K906" s="38"/>
    </row>
    <row r="907" spans="1:11" ht="31" x14ac:dyDescent="0.35">
      <c r="A907" s="195" t="s">
        <v>296</v>
      </c>
      <c r="B907" s="51"/>
      <c r="C907" s="52" t="s">
        <v>334</v>
      </c>
      <c r="D907" s="54"/>
      <c r="E907" s="53"/>
      <c r="F907" s="54">
        <v>5.43</v>
      </c>
      <c r="G907" s="53">
        <v>5.47</v>
      </c>
      <c r="H907" s="54">
        <v>31.83</v>
      </c>
      <c r="I907" s="53">
        <v>221.33</v>
      </c>
      <c r="J907" s="54">
        <v>0.86</v>
      </c>
      <c r="K907" s="38" t="s">
        <v>107</v>
      </c>
    </row>
    <row r="908" spans="1:11" x14ac:dyDescent="0.35">
      <c r="A908" s="1"/>
      <c r="B908" s="51" t="s">
        <v>90</v>
      </c>
      <c r="C908" s="52"/>
      <c r="D908" s="54">
        <v>22.5</v>
      </c>
      <c r="E908" s="53">
        <v>22.5</v>
      </c>
      <c r="F908" s="54"/>
      <c r="G908" s="53"/>
      <c r="H908" s="54"/>
      <c r="I908" s="53"/>
      <c r="J908" s="54"/>
      <c r="K908" s="38"/>
    </row>
    <row r="909" spans="1:11" x14ac:dyDescent="0.35">
      <c r="A909" s="1"/>
      <c r="B909" s="51" t="s">
        <v>27</v>
      </c>
      <c r="C909" s="52"/>
      <c r="D909" s="54">
        <v>158</v>
      </c>
      <c r="E909" s="53">
        <v>158</v>
      </c>
      <c r="F909" s="54"/>
      <c r="G909" s="53"/>
      <c r="H909" s="54"/>
      <c r="I909" s="53"/>
      <c r="J909" s="54"/>
      <c r="K909" s="38"/>
    </row>
    <row r="910" spans="1:11" x14ac:dyDescent="0.35">
      <c r="A910" s="1"/>
      <c r="B910" s="51" t="s">
        <v>29</v>
      </c>
      <c r="C910" s="52"/>
      <c r="D910" s="54">
        <v>2.5</v>
      </c>
      <c r="E910" s="53">
        <v>2.5</v>
      </c>
      <c r="F910" s="54"/>
      <c r="G910" s="53"/>
      <c r="H910" s="54"/>
      <c r="I910" s="53"/>
      <c r="J910" s="54"/>
      <c r="K910" s="38"/>
    </row>
    <row r="911" spans="1:11" x14ac:dyDescent="0.35">
      <c r="A911" s="1"/>
      <c r="B911" s="55" t="s">
        <v>210</v>
      </c>
      <c r="C911" s="52"/>
      <c r="D911" s="54">
        <v>0.5</v>
      </c>
      <c r="E911" s="53">
        <v>0.5</v>
      </c>
      <c r="F911" s="54"/>
      <c r="G911" s="53"/>
      <c r="H911" s="54"/>
      <c r="I911" s="53"/>
      <c r="J911" s="54"/>
      <c r="K911" s="38"/>
    </row>
    <row r="912" spans="1:11" x14ac:dyDescent="0.35">
      <c r="A912" s="1"/>
      <c r="B912" s="51" t="s">
        <v>31</v>
      </c>
      <c r="C912" s="52"/>
      <c r="D912" s="54">
        <v>5</v>
      </c>
      <c r="E912" s="53">
        <v>5</v>
      </c>
      <c r="F912" s="54"/>
      <c r="G912" s="53"/>
      <c r="H912" s="54"/>
      <c r="I912" s="53"/>
      <c r="J912" s="54"/>
      <c r="K912" s="38"/>
    </row>
    <row r="913" spans="1:11" x14ac:dyDescent="0.35">
      <c r="A913" s="1" t="s">
        <v>32</v>
      </c>
      <c r="B913" s="51"/>
      <c r="C913" s="52" t="s">
        <v>298</v>
      </c>
      <c r="D913" s="129"/>
      <c r="E913" s="49"/>
      <c r="F913" s="54">
        <v>2.8522522522522524</v>
      </c>
      <c r="G913" s="53">
        <v>2.4126126126126128</v>
      </c>
      <c r="H913" s="54">
        <v>5.9868026394721046</v>
      </c>
      <c r="I913" s="53">
        <v>42.673951696147256</v>
      </c>
      <c r="J913" s="54">
        <v>1.17</v>
      </c>
      <c r="K913" s="38" t="s">
        <v>33</v>
      </c>
    </row>
    <row r="914" spans="1:11" x14ac:dyDescent="0.35">
      <c r="A914" s="1"/>
      <c r="B914" s="51" t="s">
        <v>34</v>
      </c>
      <c r="C914" s="52"/>
      <c r="D914" s="54">
        <v>2.5</v>
      </c>
      <c r="E914" s="53">
        <v>2.5</v>
      </c>
      <c r="F914" s="54"/>
      <c r="G914" s="53"/>
      <c r="H914" s="54"/>
      <c r="I914" s="53"/>
      <c r="J914" s="54"/>
      <c r="K914" s="38"/>
    </row>
    <row r="915" spans="1:11" x14ac:dyDescent="0.35">
      <c r="A915" s="1"/>
      <c r="B915" s="51" t="s">
        <v>29</v>
      </c>
      <c r="C915" s="52"/>
      <c r="D915" s="54">
        <v>6</v>
      </c>
      <c r="E915" s="53">
        <v>6</v>
      </c>
      <c r="F915" s="54"/>
      <c r="G915" s="53"/>
      <c r="H915" s="54"/>
      <c r="I915" s="53"/>
      <c r="J915" s="54"/>
      <c r="K915" s="38"/>
    </row>
    <row r="916" spans="1:11" x14ac:dyDescent="0.35">
      <c r="A916" s="57"/>
      <c r="B916" s="51" t="s">
        <v>27</v>
      </c>
      <c r="C916" s="52"/>
      <c r="D916" s="54">
        <v>90</v>
      </c>
      <c r="E916" s="53">
        <v>90</v>
      </c>
      <c r="F916" s="54"/>
      <c r="G916" s="53"/>
      <c r="H916" s="54"/>
      <c r="I916" s="53"/>
      <c r="J916" s="54"/>
      <c r="K916" s="38"/>
    </row>
    <row r="917" spans="1:11" x14ac:dyDescent="0.35">
      <c r="A917" s="57"/>
      <c r="B917" s="51" t="s">
        <v>28</v>
      </c>
      <c r="C917" s="52"/>
      <c r="D917" s="54">
        <v>108</v>
      </c>
      <c r="E917" s="53">
        <v>108</v>
      </c>
      <c r="F917" s="54"/>
      <c r="G917" s="53"/>
      <c r="H917" s="54"/>
      <c r="I917" s="53"/>
      <c r="J917" s="54"/>
      <c r="K917" s="38"/>
    </row>
    <row r="918" spans="1:11" x14ac:dyDescent="0.35">
      <c r="A918" s="1" t="s">
        <v>197</v>
      </c>
      <c r="B918" s="51"/>
      <c r="C918" s="52" t="s">
        <v>36</v>
      </c>
      <c r="D918" s="37"/>
      <c r="E918" s="49"/>
      <c r="F918" s="47">
        <v>2.2922522522522524</v>
      </c>
      <c r="G918" s="53">
        <v>4.5008708708708705</v>
      </c>
      <c r="H918" s="54">
        <v>15.505435435435436</v>
      </c>
      <c r="I918" s="47">
        <v>111.67867867867868</v>
      </c>
      <c r="J918" s="47"/>
      <c r="K918" s="38" t="s">
        <v>37</v>
      </c>
    </row>
    <row r="919" spans="1:11" x14ac:dyDescent="0.35">
      <c r="A919" s="1"/>
      <c r="B919" s="51" t="s">
        <v>38</v>
      </c>
      <c r="C919" s="52"/>
      <c r="D919" s="47">
        <v>30</v>
      </c>
      <c r="E919" s="53">
        <v>30</v>
      </c>
      <c r="F919" s="47"/>
      <c r="G919" s="53"/>
      <c r="H919" s="53"/>
      <c r="I919" s="47"/>
      <c r="J919" s="47"/>
      <c r="K919" s="38"/>
    </row>
    <row r="920" spans="1:11" ht="16" thickBot="1" x14ac:dyDescent="0.4">
      <c r="A920" s="1"/>
      <c r="B920" s="51" t="s">
        <v>31</v>
      </c>
      <c r="C920" s="52"/>
      <c r="D920" s="47">
        <v>5</v>
      </c>
      <c r="E920" s="53">
        <v>5</v>
      </c>
      <c r="F920" s="47" t="s">
        <v>3</v>
      </c>
      <c r="G920" s="53"/>
      <c r="H920" s="53"/>
      <c r="I920" s="47"/>
      <c r="J920" s="47"/>
      <c r="K920" s="38"/>
    </row>
    <row r="921" spans="1:11" s="65" customFormat="1" ht="16" thickBot="1" x14ac:dyDescent="0.4">
      <c r="A921" s="58" t="s">
        <v>39</v>
      </c>
      <c r="B921" s="59"/>
      <c r="C921" s="60">
        <v>406</v>
      </c>
      <c r="D921" s="113"/>
      <c r="E921" s="62"/>
      <c r="F921" s="193">
        <f>F907+F913+F918</f>
        <v>10.574504504504505</v>
      </c>
      <c r="G921" s="63">
        <f>G907+G913+G918</f>
        <v>12.383483483483484</v>
      </c>
      <c r="H921" s="193">
        <f>H907+H913+H918</f>
        <v>53.322238074907538</v>
      </c>
      <c r="I921" s="63">
        <f>I907+I913+I918</f>
        <v>375.68263037482598</v>
      </c>
      <c r="J921" s="193">
        <f>J907+J913+J918</f>
        <v>2.0299999999999998</v>
      </c>
      <c r="K921" s="63"/>
    </row>
    <row r="922" spans="1:11" x14ac:dyDescent="0.35">
      <c r="A922" s="22"/>
      <c r="B922" s="45" t="s">
        <v>40</v>
      </c>
      <c r="C922" s="52"/>
      <c r="D922" s="102"/>
      <c r="E922" s="26"/>
      <c r="F922" s="54"/>
      <c r="G922" s="53"/>
      <c r="H922" s="54"/>
      <c r="I922" s="53"/>
      <c r="J922" s="54"/>
      <c r="K922" s="28"/>
    </row>
    <row r="923" spans="1:11" x14ac:dyDescent="0.35">
      <c r="A923" s="1" t="s">
        <v>202</v>
      </c>
      <c r="B923" s="51"/>
      <c r="C923" s="52">
        <v>180</v>
      </c>
      <c r="D923" s="54"/>
      <c r="E923" s="53"/>
      <c r="F923" s="108">
        <v>2.7</v>
      </c>
      <c r="G923" s="109">
        <v>3.1</v>
      </c>
      <c r="H923" s="108">
        <v>13.5</v>
      </c>
      <c r="I923" s="109">
        <v>93.87</v>
      </c>
      <c r="J923" s="108">
        <v>2.34</v>
      </c>
      <c r="K923" s="38" t="s">
        <v>204</v>
      </c>
    </row>
    <row r="924" spans="1:11" ht="16" thickBot="1" x14ac:dyDescent="0.4">
      <c r="A924" s="1" t="s">
        <v>203</v>
      </c>
      <c r="B924" s="1" t="s">
        <v>168</v>
      </c>
      <c r="C924" s="52"/>
      <c r="D924" s="54">
        <v>189</v>
      </c>
      <c r="E924" s="53">
        <v>180</v>
      </c>
      <c r="F924" s="54"/>
      <c r="G924" s="53"/>
      <c r="H924" s="54"/>
      <c r="I924" s="53"/>
      <c r="J924" s="54"/>
      <c r="K924" s="38"/>
    </row>
    <row r="925" spans="1:11" s="65" customFormat="1" ht="16" thickBot="1" x14ac:dyDescent="0.4">
      <c r="A925" s="58" t="s">
        <v>39</v>
      </c>
      <c r="B925" s="59"/>
      <c r="C925" s="60">
        <v>180</v>
      </c>
      <c r="D925" s="113"/>
      <c r="E925" s="66"/>
      <c r="F925" s="193">
        <f>F923</f>
        <v>2.7</v>
      </c>
      <c r="G925" s="63">
        <f t="shared" ref="G925:J925" si="27">G923</f>
        <v>3.1</v>
      </c>
      <c r="H925" s="193">
        <f t="shared" si="27"/>
        <v>13.5</v>
      </c>
      <c r="I925" s="63">
        <f t="shared" si="27"/>
        <v>93.87</v>
      </c>
      <c r="J925" s="193">
        <f t="shared" si="27"/>
        <v>2.34</v>
      </c>
      <c r="K925" s="64"/>
    </row>
    <row r="926" spans="1:11" x14ac:dyDescent="0.35">
      <c r="A926" s="1"/>
      <c r="B926" s="55" t="s">
        <v>41</v>
      </c>
      <c r="C926" s="71"/>
      <c r="D926" s="26"/>
      <c r="E926" s="72"/>
      <c r="F926" s="129"/>
      <c r="G926" s="48"/>
      <c r="H926" s="129"/>
      <c r="I926" s="26"/>
      <c r="J926" s="54"/>
      <c r="K926" s="38"/>
    </row>
    <row r="927" spans="1:11" x14ac:dyDescent="0.35">
      <c r="A927" s="1" t="s">
        <v>427</v>
      </c>
      <c r="B927" s="55"/>
      <c r="C927" s="71">
        <v>60</v>
      </c>
      <c r="D927" s="53"/>
      <c r="E927" s="72"/>
      <c r="F927" s="47">
        <v>1.56</v>
      </c>
      <c r="G927" s="53">
        <v>4.43</v>
      </c>
      <c r="H927" s="47">
        <v>1.94</v>
      </c>
      <c r="I927" s="53">
        <v>53.88</v>
      </c>
      <c r="J927" s="54">
        <v>2.79</v>
      </c>
      <c r="K927" s="38" t="s">
        <v>428</v>
      </c>
    </row>
    <row r="928" spans="1:11" x14ac:dyDescent="0.35">
      <c r="A928" s="1"/>
      <c r="B928" s="55" t="s">
        <v>209</v>
      </c>
      <c r="C928" s="71"/>
      <c r="D928" s="53">
        <v>70</v>
      </c>
      <c r="E928" s="72">
        <v>55.5</v>
      </c>
      <c r="F928" s="47"/>
      <c r="G928" s="53"/>
      <c r="H928" s="47"/>
      <c r="I928" s="53"/>
      <c r="J928" s="54"/>
      <c r="K928" s="38"/>
    </row>
    <row r="929" spans="1:11" x14ac:dyDescent="0.35">
      <c r="A929" s="1"/>
      <c r="B929" s="55" t="s">
        <v>429</v>
      </c>
      <c r="C929" s="71"/>
      <c r="D929" s="53"/>
      <c r="E929" s="72">
        <v>50</v>
      </c>
      <c r="F929" s="47"/>
      <c r="G929" s="53"/>
      <c r="H929" s="47"/>
      <c r="I929" s="53"/>
      <c r="J929" s="54"/>
      <c r="K929" s="38"/>
    </row>
    <row r="930" spans="1:11" x14ac:dyDescent="0.35">
      <c r="A930" s="1"/>
      <c r="B930" s="55" t="s">
        <v>85</v>
      </c>
      <c r="C930" s="71"/>
      <c r="D930" s="53">
        <v>7.5</v>
      </c>
      <c r="E930" s="72">
        <v>6</v>
      </c>
      <c r="F930" s="54"/>
      <c r="G930" s="53"/>
      <c r="H930" s="54"/>
      <c r="I930" s="53"/>
      <c r="J930" s="54"/>
      <c r="K930" s="38"/>
    </row>
    <row r="931" spans="1:11" x14ac:dyDescent="0.35">
      <c r="A931" s="1"/>
      <c r="B931" s="55" t="s">
        <v>29</v>
      </c>
      <c r="C931" s="71"/>
      <c r="D931" s="53">
        <v>1</v>
      </c>
      <c r="E931" s="72">
        <v>1</v>
      </c>
      <c r="F931" s="54"/>
      <c r="G931" s="53"/>
      <c r="H931" s="54"/>
      <c r="I931" s="53"/>
      <c r="J931" s="54"/>
      <c r="K931" s="38"/>
    </row>
    <row r="932" spans="1:11" x14ac:dyDescent="0.35">
      <c r="A932" s="1"/>
      <c r="B932" s="55" t="s">
        <v>48</v>
      </c>
      <c r="C932" s="71"/>
      <c r="D932" s="53">
        <v>3</v>
      </c>
      <c r="E932" s="72">
        <v>3</v>
      </c>
      <c r="F932" s="54"/>
      <c r="G932" s="53"/>
      <c r="H932" s="54"/>
      <c r="I932" s="53"/>
      <c r="J932" s="54"/>
      <c r="K932" s="38"/>
    </row>
    <row r="933" spans="1:11" x14ac:dyDescent="0.35">
      <c r="A933" s="1"/>
      <c r="B933" s="55" t="s">
        <v>210</v>
      </c>
      <c r="C933" s="71"/>
      <c r="D933" s="53">
        <v>0.3</v>
      </c>
      <c r="E933" s="72">
        <v>0.3</v>
      </c>
      <c r="F933" s="54"/>
      <c r="G933" s="53"/>
      <c r="H933" s="54"/>
      <c r="I933" s="53"/>
      <c r="J933" s="54"/>
      <c r="K933" s="38"/>
    </row>
    <row r="934" spans="1:11" ht="30.75" customHeight="1" x14ac:dyDescent="0.35">
      <c r="A934" s="1" t="s">
        <v>417</v>
      </c>
      <c r="B934" s="51"/>
      <c r="C934" s="71" t="s">
        <v>270</v>
      </c>
      <c r="D934" s="53"/>
      <c r="E934" s="72"/>
      <c r="F934" s="54">
        <v>2.99</v>
      </c>
      <c r="G934" s="53">
        <v>8.01</v>
      </c>
      <c r="H934" s="54">
        <v>25.6</v>
      </c>
      <c r="I934" s="53">
        <v>198.54</v>
      </c>
      <c r="J934" s="54">
        <v>6.11</v>
      </c>
      <c r="K934" s="38" t="s">
        <v>216</v>
      </c>
    </row>
    <row r="935" spans="1:11" x14ac:dyDescent="0.35">
      <c r="A935" s="1"/>
      <c r="B935" s="51" t="s">
        <v>46</v>
      </c>
      <c r="C935" s="71"/>
      <c r="D935" s="53">
        <v>79.8</v>
      </c>
      <c r="E935" s="72">
        <v>60</v>
      </c>
      <c r="F935" s="54"/>
      <c r="G935" s="53"/>
      <c r="H935" s="54"/>
      <c r="I935" s="53"/>
      <c r="J935" s="54"/>
      <c r="K935" s="38"/>
    </row>
    <row r="936" spans="1:11" x14ac:dyDescent="0.35">
      <c r="A936" s="1"/>
      <c r="B936" s="51" t="s">
        <v>100</v>
      </c>
      <c r="C936" s="71"/>
      <c r="D936" s="53">
        <v>8</v>
      </c>
      <c r="E936" s="72">
        <v>8</v>
      </c>
      <c r="F936" s="54"/>
      <c r="G936" s="53"/>
      <c r="H936" s="54"/>
      <c r="I936" s="53"/>
      <c r="J936" s="54"/>
      <c r="K936" s="38"/>
    </row>
    <row r="937" spans="1:11" x14ac:dyDescent="0.35">
      <c r="A937" s="1"/>
      <c r="B937" s="51" t="s">
        <v>47</v>
      </c>
      <c r="C937" s="71"/>
      <c r="D937" s="53">
        <v>10</v>
      </c>
      <c r="E937" s="72">
        <v>8</v>
      </c>
      <c r="F937" s="54"/>
      <c r="G937" s="53"/>
      <c r="H937" s="54"/>
      <c r="I937" s="53"/>
      <c r="J937" s="54"/>
      <c r="K937" s="38"/>
    </row>
    <row r="938" spans="1:11" x14ac:dyDescent="0.35">
      <c r="A938" s="1"/>
      <c r="B938" s="51" t="s">
        <v>42</v>
      </c>
      <c r="C938" s="71"/>
      <c r="D938" s="53">
        <v>4.76</v>
      </c>
      <c r="E938" s="72">
        <v>4</v>
      </c>
      <c r="F938" s="54"/>
      <c r="G938" s="53"/>
      <c r="H938" s="54"/>
      <c r="I938" s="53"/>
      <c r="J938" s="54"/>
      <c r="K938" s="38"/>
    </row>
    <row r="939" spans="1:11" x14ac:dyDescent="0.35">
      <c r="A939" s="1"/>
      <c r="B939" s="51" t="s">
        <v>48</v>
      </c>
      <c r="C939" s="71"/>
      <c r="D939" s="53">
        <v>3</v>
      </c>
      <c r="E939" s="72">
        <v>3</v>
      </c>
      <c r="F939" s="54"/>
      <c r="G939" s="53"/>
      <c r="H939" s="54"/>
      <c r="I939" s="53"/>
      <c r="J939" s="54"/>
      <c r="K939" s="38"/>
    </row>
    <row r="940" spans="1:11" x14ac:dyDescent="0.35">
      <c r="A940" s="1"/>
      <c r="B940" s="51" t="s">
        <v>110</v>
      </c>
      <c r="C940" s="71"/>
      <c r="D940" s="53">
        <v>21.84</v>
      </c>
      <c r="E940" s="72">
        <v>12</v>
      </c>
      <c r="F940" s="54"/>
      <c r="G940" s="53"/>
      <c r="H940" s="54"/>
      <c r="I940" s="53"/>
      <c r="J940" s="54"/>
      <c r="K940" s="38"/>
    </row>
    <row r="941" spans="1:11" x14ac:dyDescent="0.35">
      <c r="A941" s="1"/>
      <c r="B941" s="51" t="s">
        <v>210</v>
      </c>
      <c r="C941" s="71"/>
      <c r="D941" s="53">
        <v>0.7</v>
      </c>
      <c r="E941" s="72">
        <v>0.7</v>
      </c>
      <c r="F941" s="54"/>
      <c r="G941" s="53"/>
      <c r="H941" s="54"/>
      <c r="I941" s="53"/>
      <c r="J941" s="129"/>
      <c r="K941" s="38"/>
    </row>
    <row r="942" spans="1:11" x14ac:dyDescent="0.35">
      <c r="A942" s="1"/>
      <c r="B942" s="51" t="s">
        <v>150</v>
      </c>
      <c r="C942" s="71"/>
      <c r="D942" s="53">
        <v>132</v>
      </c>
      <c r="E942" s="72">
        <v>132</v>
      </c>
      <c r="F942" s="54"/>
      <c r="G942" s="53"/>
      <c r="H942" s="54"/>
      <c r="I942" s="53"/>
      <c r="J942" s="54"/>
      <c r="K942" s="38"/>
    </row>
    <row r="943" spans="1:11" x14ac:dyDescent="0.35">
      <c r="A943" s="1"/>
      <c r="B943" s="51" t="s">
        <v>73</v>
      </c>
      <c r="C943" s="71"/>
      <c r="D943" s="53">
        <v>7</v>
      </c>
      <c r="E943" s="72">
        <v>7</v>
      </c>
      <c r="F943" s="54"/>
      <c r="G943" s="53"/>
      <c r="H943" s="54"/>
      <c r="I943" s="53"/>
      <c r="J943" s="129"/>
      <c r="K943" s="38"/>
    </row>
    <row r="944" spans="1:11" ht="15.75" customHeight="1" x14ac:dyDescent="0.35">
      <c r="A944" s="1" t="s">
        <v>418</v>
      </c>
      <c r="B944" s="51"/>
      <c r="C944" s="71" t="s">
        <v>356</v>
      </c>
      <c r="D944" s="53"/>
      <c r="E944" s="72"/>
      <c r="F944" s="54">
        <v>11.64</v>
      </c>
      <c r="G944" s="53">
        <v>13.431999999999999</v>
      </c>
      <c r="H944" s="54">
        <v>2.3120000000000003</v>
      </c>
      <c r="I944" s="53">
        <v>176.8</v>
      </c>
      <c r="J944" s="54">
        <v>0.74</v>
      </c>
      <c r="K944" s="38" t="s">
        <v>420</v>
      </c>
    </row>
    <row r="945" spans="1:11" ht="15.75" customHeight="1" x14ac:dyDescent="0.35">
      <c r="A945" s="1"/>
      <c r="B945" s="51" t="s">
        <v>419</v>
      </c>
      <c r="C945" s="71"/>
      <c r="D945" s="53">
        <v>64</v>
      </c>
      <c r="E945" s="72">
        <v>64</v>
      </c>
      <c r="F945" s="54"/>
      <c r="G945" s="53"/>
      <c r="H945" s="54"/>
      <c r="I945" s="53"/>
      <c r="J945" s="54"/>
      <c r="K945" s="38"/>
    </row>
    <row r="946" spans="1:11" ht="15.75" customHeight="1" x14ac:dyDescent="0.35">
      <c r="A946" s="1"/>
      <c r="B946" s="51" t="s">
        <v>257</v>
      </c>
      <c r="C946" s="71"/>
      <c r="D946" s="53">
        <v>0.4</v>
      </c>
      <c r="E946" s="72">
        <v>0.4</v>
      </c>
      <c r="F946" s="54"/>
      <c r="G946" s="53"/>
      <c r="H946" s="54"/>
      <c r="I946" s="53"/>
      <c r="J946" s="54"/>
      <c r="K946" s="38"/>
    </row>
    <row r="947" spans="1:11" ht="15.75" customHeight="1" x14ac:dyDescent="0.35">
      <c r="A947" s="1"/>
      <c r="B947" s="51" t="s">
        <v>348</v>
      </c>
      <c r="C947" s="71"/>
      <c r="D947" s="53"/>
      <c r="E947" s="72">
        <v>40</v>
      </c>
      <c r="F947" s="54"/>
      <c r="G947" s="53"/>
      <c r="H947" s="54"/>
      <c r="I947" s="53"/>
      <c r="J947" s="54"/>
      <c r="K947" s="38"/>
    </row>
    <row r="948" spans="1:11" ht="15.75" customHeight="1" x14ac:dyDescent="0.35">
      <c r="A948" s="1"/>
      <c r="B948" s="51" t="s">
        <v>47</v>
      </c>
      <c r="C948" s="71"/>
      <c r="D948" s="53">
        <v>17.5</v>
      </c>
      <c r="E948" s="72">
        <v>14</v>
      </c>
      <c r="F948" s="54"/>
      <c r="G948" s="53"/>
      <c r="H948" s="54"/>
      <c r="I948" s="53"/>
      <c r="J948" s="54"/>
      <c r="K948" s="38"/>
    </row>
    <row r="949" spans="1:11" ht="15.75" customHeight="1" x14ac:dyDescent="0.35">
      <c r="A949" s="1"/>
      <c r="B949" s="51" t="s">
        <v>109</v>
      </c>
      <c r="C949" s="71"/>
      <c r="D949" s="53">
        <v>8.5</v>
      </c>
      <c r="E949" s="72">
        <v>7.1</v>
      </c>
      <c r="F949" s="54"/>
      <c r="G949" s="53"/>
      <c r="H949" s="54"/>
      <c r="I949" s="53"/>
      <c r="J949" s="54"/>
      <c r="K949" s="38"/>
    </row>
    <row r="950" spans="1:11" ht="15.75" customHeight="1" x14ac:dyDescent="0.35">
      <c r="A950" s="1"/>
      <c r="B950" s="51" t="s">
        <v>183</v>
      </c>
      <c r="C950" s="71"/>
      <c r="D950" s="53">
        <v>30</v>
      </c>
      <c r="E950" s="72">
        <v>30</v>
      </c>
      <c r="F950" s="54"/>
      <c r="G950" s="53"/>
      <c r="H950" s="54"/>
      <c r="I950" s="53"/>
      <c r="J950" s="54"/>
      <c r="K950" s="38"/>
    </row>
    <row r="951" spans="1:11" ht="15.75" customHeight="1" x14ac:dyDescent="0.35">
      <c r="A951" s="1"/>
      <c r="B951" s="51" t="s">
        <v>146</v>
      </c>
      <c r="C951" s="71"/>
      <c r="D951" s="53">
        <v>1.2</v>
      </c>
      <c r="E951" s="72">
        <v>1.2</v>
      </c>
      <c r="F951" s="54"/>
      <c r="G951" s="53"/>
      <c r="H951" s="54"/>
      <c r="I951" s="53"/>
      <c r="J951" s="54"/>
      <c r="K951" s="38"/>
    </row>
    <row r="952" spans="1:11" ht="15.75" customHeight="1" x14ac:dyDescent="0.35">
      <c r="A952" s="1"/>
      <c r="B952" s="51" t="s">
        <v>379</v>
      </c>
      <c r="C952" s="71"/>
      <c r="D952" s="53">
        <v>2</v>
      </c>
      <c r="E952" s="72">
        <v>2</v>
      </c>
      <c r="F952" s="54"/>
      <c r="G952" s="53"/>
      <c r="H952" s="54"/>
      <c r="I952" s="53"/>
      <c r="J952" s="54"/>
      <c r="K952" s="38"/>
    </row>
    <row r="953" spans="1:11" ht="15.75" customHeight="1" x14ac:dyDescent="0.35">
      <c r="A953" s="1"/>
      <c r="B953" s="51" t="s">
        <v>133</v>
      </c>
      <c r="C953" s="71"/>
      <c r="D953" s="53">
        <v>2.7</v>
      </c>
      <c r="E953" s="72">
        <v>2.7</v>
      </c>
      <c r="F953" s="54"/>
      <c r="G953" s="53"/>
      <c r="H953" s="54"/>
      <c r="I953" s="53"/>
      <c r="J953" s="54"/>
      <c r="K953" s="38"/>
    </row>
    <row r="954" spans="1:11" x14ac:dyDescent="0.35">
      <c r="A954" s="1" t="s">
        <v>380</v>
      </c>
      <c r="B954" s="51"/>
      <c r="C954" s="71">
        <v>130</v>
      </c>
      <c r="D954" s="53"/>
      <c r="E954" s="54"/>
      <c r="F954" s="47">
        <v>4.9048999999999996</v>
      </c>
      <c r="G954" s="109">
        <v>0.57979999999999998</v>
      </c>
      <c r="H954" s="54">
        <v>27.664000000000001</v>
      </c>
      <c r="I954" s="53">
        <v>135.46</v>
      </c>
      <c r="J954" s="54"/>
      <c r="K954" s="38" t="s">
        <v>175</v>
      </c>
    </row>
    <row r="955" spans="1:11" x14ac:dyDescent="0.35">
      <c r="A955" s="1"/>
      <c r="B955" s="51" t="s">
        <v>138</v>
      </c>
      <c r="C955" s="71"/>
      <c r="D955" s="53">
        <v>45.5</v>
      </c>
      <c r="E955" s="54">
        <v>45.5</v>
      </c>
      <c r="F955" s="47"/>
      <c r="G955" s="109"/>
      <c r="H955" s="54"/>
      <c r="I955" s="53"/>
      <c r="J955" s="54"/>
      <c r="K955" s="38"/>
    </row>
    <row r="956" spans="1:11" x14ac:dyDescent="0.35">
      <c r="A956" s="1"/>
      <c r="B956" s="51" t="s">
        <v>67</v>
      </c>
      <c r="C956" s="71"/>
      <c r="D956" s="53">
        <v>275</v>
      </c>
      <c r="E956" s="54">
        <v>275</v>
      </c>
      <c r="F956" s="47"/>
      <c r="G956" s="109"/>
      <c r="H956" s="54"/>
      <c r="I956" s="53"/>
      <c r="J956" s="54"/>
      <c r="K956" s="38"/>
    </row>
    <row r="957" spans="1:11" x14ac:dyDescent="0.35">
      <c r="A957" s="1"/>
      <c r="B957" s="55" t="s">
        <v>210</v>
      </c>
      <c r="C957" s="71"/>
      <c r="D957" s="53">
        <v>0.5</v>
      </c>
      <c r="E957" s="54">
        <v>0.5</v>
      </c>
      <c r="F957" s="47"/>
      <c r="G957" s="109"/>
      <c r="H957" s="54"/>
      <c r="I957" s="53"/>
      <c r="J957" s="54"/>
      <c r="K957" s="38"/>
    </row>
    <row r="958" spans="1:11" ht="15" customHeight="1" x14ac:dyDescent="0.35">
      <c r="A958" s="1"/>
      <c r="B958" s="51" t="s">
        <v>31</v>
      </c>
      <c r="C958" s="71"/>
      <c r="D958" s="53">
        <v>2</v>
      </c>
      <c r="E958" s="54">
        <v>2</v>
      </c>
      <c r="F958" s="47"/>
      <c r="G958" s="109"/>
      <c r="H958" s="54"/>
      <c r="I958" s="53"/>
      <c r="J958" s="54"/>
      <c r="K958" s="38"/>
    </row>
    <row r="959" spans="1:11" ht="13.5" customHeight="1" x14ac:dyDescent="0.35">
      <c r="A959" s="92" t="s">
        <v>441</v>
      </c>
      <c r="B959" s="51"/>
      <c r="C959" s="589">
        <v>180</v>
      </c>
      <c r="D959" s="53"/>
      <c r="E959" s="72"/>
      <c r="F959" s="54">
        <v>0.35</v>
      </c>
      <c r="G959" s="53">
        <v>0.12</v>
      </c>
      <c r="H959" s="134">
        <v>14.2</v>
      </c>
      <c r="I959" s="53">
        <v>60.12</v>
      </c>
      <c r="J959" s="75">
        <v>1.44</v>
      </c>
      <c r="K959" s="38" t="s">
        <v>408</v>
      </c>
    </row>
    <row r="960" spans="1:11" x14ac:dyDescent="0.35">
      <c r="A960" s="92"/>
      <c r="B960" s="51" t="s">
        <v>207</v>
      </c>
      <c r="C960" s="71"/>
      <c r="D960" s="53">
        <v>14.8</v>
      </c>
      <c r="E960" s="72">
        <v>14.5</v>
      </c>
      <c r="F960" s="75"/>
      <c r="G960" s="52"/>
      <c r="H960" s="75"/>
      <c r="I960" s="90"/>
      <c r="J960" s="75"/>
      <c r="K960" s="38"/>
    </row>
    <row r="961" spans="1:11" x14ac:dyDescent="0.35">
      <c r="A961" s="92"/>
      <c r="B961" s="51" t="s">
        <v>222</v>
      </c>
      <c r="C961" s="71"/>
      <c r="D961" s="53">
        <v>9.1999999999999993</v>
      </c>
      <c r="E961" s="72">
        <v>9</v>
      </c>
      <c r="F961" s="75"/>
      <c r="G961" s="52"/>
      <c r="H961" s="75"/>
      <c r="I961" s="90"/>
      <c r="J961" s="75"/>
      <c r="K961" s="38"/>
    </row>
    <row r="962" spans="1:11" x14ac:dyDescent="0.35">
      <c r="A962" s="92"/>
      <c r="B962" s="51" t="s">
        <v>233</v>
      </c>
      <c r="C962" s="71"/>
      <c r="D962" s="53"/>
      <c r="E962" s="72">
        <v>14.4</v>
      </c>
      <c r="F962" s="75"/>
      <c r="G962" s="52"/>
      <c r="H962" s="75"/>
      <c r="I962" s="90"/>
      <c r="J962" s="75"/>
      <c r="K962" s="38"/>
    </row>
    <row r="963" spans="1:11" x14ac:dyDescent="0.35">
      <c r="A963" s="51"/>
      <c r="B963" s="51" t="s">
        <v>28</v>
      </c>
      <c r="C963" s="71"/>
      <c r="D963" s="53">
        <v>183</v>
      </c>
      <c r="E963" s="72">
        <v>183</v>
      </c>
      <c r="F963" s="75"/>
      <c r="G963" s="52"/>
      <c r="H963" s="75"/>
      <c r="I963" s="90"/>
      <c r="J963" s="75"/>
      <c r="K963" s="38"/>
    </row>
    <row r="964" spans="1:11" x14ac:dyDescent="0.35">
      <c r="A964" s="51"/>
      <c r="B964" s="51" t="s">
        <v>62</v>
      </c>
      <c r="C964" s="71"/>
      <c r="D964" s="53">
        <v>6</v>
      </c>
      <c r="E964" s="72">
        <v>6</v>
      </c>
      <c r="F964" s="75"/>
      <c r="G964" s="52"/>
      <c r="H964" s="75"/>
      <c r="I964" s="90"/>
      <c r="J964" s="75"/>
      <c r="K964" s="38"/>
    </row>
    <row r="965" spans="1:11" ht="31.5" thickBot="1" x14ac:dyDescent="0.4">
      <c r="A965" s="259" t="s">
        <v>242</v>
      </c>
      <c r="B965" s="40"/>
      <c r="C965" s="590">
        <v>45</v>
      </c>
      <c r="D965" s="261">
        <v>45</v>
      </c>
      <c r="E965" s="555">
        <v>45</v>
      </c>
      <c r="F965" s="554">
        <v>2.9729729729729724</v>
      </c>
      <c r="G965" s="261">
        <v>0.54054054054054046</v>
      </c>
      <c r="H965" s="260">
        <v>17.837837837837839</v>
      </c>
      <c r="I965" s="261">
        <v>89.189189189189179</v>
      </c>
      <c r="J965" s="260"/>
      <c r="K965" s="94" t="s">
        <v>191</v>
      </c>
    </row>
    <row r="966" spans="1:11" s="65" customFormat="1" ht="16" thickBot="1" x14ac:dyDescent="0.4">
      <c r="A966" s="58" t="s">
        <v>39</v>
      </c>
      <c r="B966" s="59"/>
      <c r="C966" s="60">
        <v>682</v>
      </c>
      <c r="D966" s="113"/>
      <c r="E966" s="62"/>
      <c r="F966" s="63">
        <f>F927+F934+F944+F954+F959+F965</f>
        <v>24.417872972972976</v>
      </c>
      <c r="G966" s="63">
        <f>G927+G934+G944+G954+G959+G965</f>
        <v>27.11234054054054</v>
      </c>
      <c r="H966" s="63">
        <f>H927+H934+H944+H954+H959+H965</f>
        <v>89.553837837837847</v>
      </c>
      <c r="I966" s="63">
        <f>I927+I934+I944+I954+I959+I965</f>
        <v>713.98918918918923</v>
      </c>
      <c r="J966" s="63">
        <f>J927+J934+J944+J954+J959+J965</f>
        <v>11.08</v>
      </c>
      <c r="K966" s="63"/>
    </row>
    <row r="967" spans="1:11" ht="24" customHeight="1" x14ac:dyDescent="0.35">
      <c r="A967" s="1"/>
      <c r="B967" s="101" t="s">
        <v>307</v>
      </c>
      <c r="C967" s="46"/>
      <c r="D967" s="54"/>
      <c r="E967" s="26"/>
      <c r="F967" s="54"/>
      <c r="G967" s="26"/>
      <c r="H967" s="72"/>
      <c r="I967" s="120"/>
      <c r="J967" s="54"/>
      <c r="K967" s="28"/>
    </row>
    <row r="968" spans="1:11" x14ac:dyDescent="0.35">
      <c r="A968" s="1" t="s">
        <v>344</v>
      </c>
      <c r="B968" s="51"/>
      <c r="C968" s="52">
        <v>70</v>
      </c>
      <c r="D968" s="134"/>
      <c r="E968" s="135"/>
      <c r="F968" s="54">
        <v>8.9860479041916168</v>
      </c>
      <c r="G968" s="53">
        <v>4.2593413173652692</v>
      </c>
      <c r="H968" s="54">
        <v>7.821077844311378</v>
      </c>
      <c r="I968" s="53">
        <v>101.71952095808383</v>
      </c>
      <c r="J968" s="54">
        <v>0.46</v>
      </c>
      <c r="K968" s="38" t="s">
        <v>345</v>
      </c>
    </row>
    <row r="969" spans="1:11" x14ac:dyDescent="0.35">
      <c r="A969" s="1"/>
      <c r="B969" s="51" t="s">
        <v>140</v>
      </c>
      <c r="C969" s="76"/>
      <c r="D969" s="54">
        <v>63.3</v>
      </c>
      <c r="E969" s="135">
        <v>46.2</v>
      </c>
      <c r="F969" s="54"/>
      <c r="G969" s="53"/>
      <c r="H969" s="54"/>
      <c r="I969" s="53"/>
      <c r="J969" s="54"/>
      <c r="K969" s="38"/>
    </row>
    <row r="970" spans="1:11" x14ac:dyDescent="0.35">
      <c r="A970" s="1"/>
      <c r="B970" s="51" t="s">
        <v>210</v>
      </c>
      <c r="C970" s="76"/>
      <c r="D970" s="134">
        <v>0.7</v>
      </c>
      <c r="E970" s="135">
        <v>0.7</v>
      </c>
      <c r="F970" s="54"/>
      <c r="G970" s="53"/>
      <c r="H970" s="54"/>
      <c r="I970" s="53"/>
      <c r="J970" s="129"/>
      <c r="K970" s="38"/>
    </row>
    <row r="971" spans="1:11" x14ac:dyDescent="0.35">
      <c r="A971" s="1"/>
      <c r="B971" s="51" t="s">
        <v>266</v>
      </c>
      <c r="C971" s="76"/>
      <c r="D971" s="134">
        <v>12.6</v>
      </c>
      <c r="E971" s="135">
        <v>12.6</v>
      </c>
      <c r="F971" s="54"/>
      <c r="G971" s="53"/>
      <c r="H971" s="54"/>
      <c r="I971" s="53"/>
      <c r="J971" s="129"/>
      <c r="K971" s="38"/>
    </row>
    <row r="972" spans="1:11" x14ac:dyDescent="0.35">
      <c r="A972" s="1"/>
      <c r="B972" s="51" t="s">
        <v>168</v>
      </c>
      <c r="C972" s="76"/>
      <c r="D972" s="54">
        <v>18.2</v>
      </c>
      <c r="E972" s="135">
        <v>18.2</v>
      </c>
      <c r="F972" s="54"/>
      <c r="G972" s="53"/>
      <c r="H972" s="54"/>
      <c r="I972" s="53"/>
      <c r="J972" s="129"/>
      <c r="K972" s="38"/>
    </row>
    <row r="973" spans="1:11" x14ac:dyDescent="0.35">
      <c r="A973" s="1"/>
      <c r="B973" s="51" t="s">
        <v>91</v>
      </c>
      <c r="C973" s="76"/>
      <c r="D973" s="134">
        <v>7</v>
      </c>
      <c r="E973" s="135">
        <v>7</v>
      </c>
      <c r="F973" s="54"/>
      <c r="G973" s="53"/>
      <c r="H973" s="54"/>
      <c r="I973" s="53"/>
      <c r="J973" s="129"/>
      <c r="K973" s="38"/>
    </row>
    <row r="974" spans="1:11" x14ac:dyDescent="0.35">
      <c r="A974" s="1"/>
      <c r="B974" s="51" t="s">
        <v>50</v>
      </c>
      <c r="C974" s="76"/>
      <c r="D974" s="134"/>
      <c r="E974" s="135">
        <v>81</v>
      </c>
      <c r="F974" s="54"/>
      <c r="G974" s="53"/>
      <c r="H974" s="54"/>
      <c r="I974" s="53"/>
      <c r="J974" s="129"/>
      <c r="K974" s="38"/>
    </row>
    <row r="975" spans="1:11" x14ac:dyDescent="0.35">
      <c r="A975" s="1"/>
      <c r="B975" s="51" t="s">
        <v>133</v>
      </c>
      <c r="C975" s="76"/>
      <c r="D975" s="134">
        <v>3</v>
      </c>
      <c r="E975" s="135">
        <v>3</v>
      </c>
      <c r="F975" s="54"/>
      <c r="G975" s="53"/>
      <c r="H975" s="54"/>
      <c r="I975" s="53"/>
      <c r="J975" s="129"/>
      <c r="K975" s="38"/>
    </row>
    <row r="976" spans="1:11" ht="35.25" customHeight="1" x14ac:dyDescent="0.35">
      <c r="A976" s="1" t="s">
        <v>283</v>
      </c>
      <c r="B976" s="93"/>
      <c r="C976" s="107" t="s">
        <v>362</v>
      </c>
      <c r="D976" s="108"/>
      <c r="E976" s="109"/>
      <c r="F976" s="108">
        <v>3.1320000000000001</v>
      </c>
      <c r="G976" s="109">
        <v>2.4750000000000001</v>
      </c>
      <c r="H976" s="108">
        <v>31.716999999999999</v>
      </c>
      <c r="I976" s="109">
        <v>161.79</v>
      </c>
      <c r="J976" s="110"/>
      <c r="K976" s="38" t="s">
        <v>262</v>
      </c>
    </row>
    <row r="977" spans="1:11" ht="21" customHeight="1" x14ac:dyDescent="0.35">
      <c r="A977" s="103"/>
      <c r="B977" s="93" t="s">
        <v>25</v>
      </c>
      <c r="C977" s="107"/>
      <c r="D977" s="108">
        <v>46.8</v>
      </c>
      <c r="E977" s="109">
        <v>46.8</v>
      </c>
      <c r="F977" s="108"/>
      <c r="G977" s="109"/>
      <c r="H977" s="108"/>
      <c r="I977" s="109"/>
      <c r="J977" s="110"/>
      <c r="K977" s="38"/>
    </row>
    <row r="978" spans="1:11" ht="21" customHeight="1" x14ac:dyDescent="0.35">
      <c r="A978" s="103"/>
      <c r="B978" s="93" t="s">
        <v>210</v>
      </c>
      <c r="C978" s="107"/>
      <c r="D978" s="108">
        <v>0.6</v>
      </c>
      <c r="E978" s="109">
        <v>0.6</v>
      </c>
      <c r="F978" s="108"/>
      <c r="G978" s="109"/>
      <c r="H978" s="108"/>
      <c r="I978" s="109"/>
      <c r="J978" s="110"/>
      <c r="K978" s="38"/>
    </row>
    <row r="979" spans="1:11" ht="21" customHeight="1" x14ac:dyDescent="0.35">
      <c r="A979" s="103"/>
      <c r="B979" s="103" t="s">
        <v>183</v>
      </c>
      <c r="C979" s="107"/>
      <c r="D979" s="108">
        <v>281.7</v>
      </c>
      <c r="E979" s="109">
        <v>281.7</v>
      </c>
      <c r="F979" s="108"/>
      <c r="G979" s="109"/>
      <c r="H979" s="108"/>
      <c r="I979" s="109"/>
      <c r="J979" s="110"/>
      <c r="K979" s="38"/>
    </row>
    <row r="980" spans="1:11" ht="31.5" customHeight="1" x14ac:dyDescent="0.35">
      <c r="A980" s="103"/>
      <c r="B980" s="93" t="s">
        <v>31</v>
      </c>
      <c r="C980" s="107"/>
      <c r="D980" s="108">
        <v>2</v>
      </c>
      <c r="E980" s="109">
        <v>2</v>
      </c>
      <c r="F980" s="108"/>
      <c r="G980" s="109"/>
      <c r="H980" s="108"/>
      <c r="I980" s="109"/>
      <c r="J980" s="110"/>
      <c r="K980" s="38"/>
    </row>
    <row r="981" spans="1:11" ht="24.75" customHeight="1" x14ac:dyDescent="0.35">
      <c r="A981" s="78" t="s">
        <v>335</v>
      </c>
      <c r="B981" s="51"/>
      <c r="C981" s="52" t="s">
        <v>298</v>
      </c>
      <c r="D981" s="75"/>
      <c r="E981" s="52"/>
      <c r="F981" s="54">
        <v>0.22</v>
      </c>
      <c r="G981" s="53">
        <v>0.1</v>
      </c>
      <c r="H981" s="54">
        <v>16.809999999999999</v>
      </c>
      <c r="I981" s="53">
        <v>84.84</v>
      </c>
      <c r="J981" s="75">
        <v>43.92</v>
      </c>
      <c r="K981" s="38" t="s">
        <v>355</v>
      </c>
    </row>
    <row r="982" spans="1:11" x14ac:dyDescent="0.35">
      <c r="A982" s="1"/>
      <c r="B982" s="51" t="s">
        <v>372</v>
      </c>
      <c r="C982" s="52"/>
      <c r="D982" s="75">
        <v>18.399999999999999</v>
      </c>
      <c r="E982" s="52">
        <v>18</v>
      </c>
      <c r="F982" s="75"/>
      <c r="G982" s="52"/>
      <c r="H982" s="75"/>
      <c r="I982" s="52"/>
      <c r="J982" s="75"/>
      <c r="K982" s="38"/>
    </row>
    <row r="983" spans="1:11" x14ac:dyDescent="0.35">
      <c r="A983" s="1"/>
      <c r="B983" s="51" t="s">
        <v>62</v>
      </c>
      <c r="C983" s="52"/>
      <c r="D983" s="75">
        <v>6</v>
      </c>
      <c r="E983" s="52">
        <v>6</v>
      </c>
      <c r="F983" s="75"/>
      <c r="G983" s="52"/>
      <c r="H983" s="75"/>
      <c r="I983" s="52"/>
      <c r="J983" s="75"/>
      <c r="K983" s="38"/>
    </row>
    <row r="984" spans="1:11" x14ac:dyDescent="0.35">
      <c r="A984" s="1"/>
      <c r="B984" s="51" t="s">
        <v>183</v>
      </c>
      <c r="C984" s="52"/>
      <c r="D984" s="75">
        <v>180</v>
      </c>
      <c r="E984" s="52">
        <v>180</v>
      </c>
      <c r="F984" s="75"/>
      <c r="G984" s="52"/>
      <c r="H984" s="75"/>
      <c r="I984" s="52"/>
      <c r="J984" s="75"/>
      <c r="K984" s="38"/>
    </row>
    <row r="985" spans="1:11" ht="23.25" customHeight="1" x14ac:dyDescent="0.35">
      <c r="A985" s="1" t="s">
        <v>211</v>
      </c>
      <c r="B985" s="55" t="s">
        <v>56</v>
      </c>
      <c r="C985" s="146">
        <v>40</v>
      </c>
      <c r="D985" s="263">
        <v>40</v>
      </c>
      <c r="E985" s="148">
        <v>40</v>
      </c>
      <c r="F985" s="148">
        <v>3</v>
      </c>
      <c r="G985" s="147">
        <v>3.92</v>
      </c>
      <c r="H985" s="148">
        <v>29.76</v>
      </c>
      <c r="I985" s="147">
        <v>166.8</v>
      </c>
      <c r="J985" s="263"/>
      <c r="K985" s="88" t="s">
        <v>193</v>
      </c>
    </row>
    <row r="986" spans="1:11" ht="30.75" customHeight="1" x14ac:dyDescent="0.35">
      <c r="A986" s="1" t="s">
        <v>187</v>
      </c>
      <c r="B986" s="51"/>
      <c r="C986" s="52">
        <v>30</v>
      </c>
      <c r="D986" s="54">
        <v>30</v>
      </c>
      <c r="E986" s="53">
        <v>30</v>
      </c>
      <c r="F986" s="54">
        <v>2.2822822822822819</v>
      </c>
      <c r="G986" s="53">
        <v>0.24024024024024024</v>
      </c>
      <c r="H986" s="54">
        <v>14.774774774774775</v>
      </c>
      <c r="I986" s="53">
        <v>70.570570570570567</v>
      </c>
      <c r="J986" s="54">
        <v>0</v>
      </c>
      <c r="K986" s="38" t="s">
        <v>192</v>
      </c>
    </row>
    <row r="987" spans="1:11" ht="30.75" customHeight="1" thickBot="1" x14ac:dyDescent="0.4">
      <c r="A987" s="1" t="s">
        <v>339</v>
      </c>
      <c r="B987" s="51"/>
      <c r="C987" s="197">
        <v>125</v>
      </c>
      <c r="D987" s="75">
        <v>125</v>
      </c>
      <c r="E987" s="128">
        <v>125</v>
      </c>
      <c r="F987" s="54">
        <v>0.6</v>
      </c>
      <c r="G987" s="95">
        <v>0</v>
      </c>
      <c r="H987" s="54">
        <v>12.6</v>
      </c>
      <c r="I987" s="95">
        <v>53.34</v>
      </c>
      <c r="J987" s="54">
        <v>2.5</v>
      </c>
      <c r="K987" s="198" t="s">
        <v>308</v>
      </c>
    </row>
    <row r="988" spans="1:11" s="65" customFormat="1" ht="16" thickBot="1" x14ac:dyDescent="0.4">
      <c r="A988" s="58" t="s">
        <v>39</v>
      </c>
      <c r="B988" s="114"/>
      <c r="C988" s="60">
        <v>583</v>
      </c>
      <c r="D988" s="193"/>
      <c r="E988" s="63"/>
      <c r="F988" s="264">
        <f>F968+F976+F981+F985+F986+F987</f>
        <v>18.220330186473902</v>
      </c>
      <c r="G988" s="264">
        <f t="shared" ref="G988:J988" si="28">G968+G976+G981+G985+G986+G987</f>
        <v>10.994581557605509</v>
      </c>
      <c r="H988" s="264">
        <f t="shared" si="28"/>
        <v>113.48285261908615</v>
      </c>
      <c r="I988" s="264">
        <f t="shared" si="28"/>
        <v>639.06009152865454</v>
      </c>
      <c r="J988" s="264">
        <f t="shared" si="28"/>
        <v>46.88</v>
      </c>
      <c r="K988" s="64"/>
    </row>
    <row r="989" spans="1:11" ht="16" thickBot="1" x14ac:dyDescent="0.4">
      <c r="A989" s="175" t="s">
        <v>63</v>
      </c>
      <c r="B989" s="242"/>
      <c r="C989" s="138">
        <f>C921+C925+C966+C988</f>
        <v>1851</v>
      </c>
      <c r="D989" s="265"/>
      <c r="E989" s="138"/>
      <c r="F989" s="244">
        <f>F921+F925+F966+F988</f>
        <v>55.91270766395138</v>
      </c>
      <c r="G989" s="244">
        <f>G921+G925+G966+G988</f>
        <v>53.590405581629533</v>
      </c>
      <c r="H989" s="244">
        <f>H921+H925+H966+H988</f>
        <v>269.85892853183157</v>
      </c>
      <c r="I989" s="244">
        <f>I921+I925+I966+I988</f>
        <v>1822.6019110926698</v>
      </c>
      <c r="J989" s="244">
        <f>J921+J925+J966+J988</f>
        <v>62.33</v>
      </c>
      <c r="K989" s="138"/>
    </row>
    <row r="990" spans="1:11" ht="16" thickBot="1" x14ac:dyDescent="0.4">
      <c r="A990" s="58" t="s">
        <v>274</v>
      </c>
      <c r="B990" s="114"/>
      <c r="C990" s="63">
        <f>C116+C209+C315+C404+C527+C612+C724+C809+C900+C989</f>
        <v>18030</v>
      </c>
      <c r="D990" s="63"/>
      <c r="E990" s="63"/>
      <c r="F990" s="63">
        <f>F116+F209+F315+F404+F527+F612+F724+F809+F900+F989</f>
        <v>553.15127311283845</v>
      </c>
      <c r="G990" s="63">
        <f>G116+G209+G315+G404+G527+G612+G724+G809+G900+G989</f>
        <v>561.33957257060808</v>
      </c>
      <c r="H990" s="63">
        <f>H116+H209+H315+H404+H527+H612+H724+H809+H900+H989</f>
        <v>2313.4833752553964</v>
      </c>
      <c r="I990" s="63">
        <f>I116+I209+I315+I404+I527+I612+I724+I809+I900+I989</f>
        <v>16782.962632268755</v>
      </c>
      <c r="J990" s="63">
        <f>J116+J209+J315+J404+J527+J612+J724+J809+J900+J989</f>
        <v>521.34300000000007</v>
      </c>
      <c r="K990" s="63"/>
    </row>
    <row r="991" spans="1:11" ht="16" thickBot="1" x14ac:dyDescent="0.4">
      <c r="A991" s="626" t="s">
        <v>464</v>
      </c>
      <c r="B991" s="627"/>
      <c r="C991" s="115">
        <f>C990/10</f>
        <v>1803</v>
      </c>
      <c r="D991" s="115"/>
      <c r="E991" s="115"/>
      <c r="F991" s="115">
        <f>F990/10</f>
        <v>55.315127311283845</v>
      </c>
      <c r="G991" s="115">
        <f t="shared" ref="G991:J991" si="29">G990/10</f>
        <v>56.133957257060807</v>
      </c>
      <c r="H991" s="115">
        <f t="shared" si="29"/>
        <v>231.34833752553965</v>
      </c>
      <c r="I991" s="115">
        <f t="shared" si="29"/>
        <v>1678.2962632268755</v>
      </c>
      <c r="J991" s="115">
        <f t="shared" si="29"/>
        <v>52.13430000000001</v>
      </c>
      <c r="K991" s="348"/>
    </row>
    <row r="992" spans="1:11" x14ac:dyDescent="0.35">
      <c r="A992" s="9" t="s">
        <v>111</v>
      </c>
      <c r="B992" s="51"/>
      <c r="C992" s="51"/>
      <c r="D992" s="86"/>
      <c r="E992" s="266"/>
      <c r="F992" s="267"/>
      <c r="G992" s="267"/>
      <c r="H992" s="267"/>
      <c r="I992" s="267"/>
      <c r="K992" s="51"/>
    </row>
    <row r="993" spans="1:11" x14ac:dyDescent="0.35">
      <c r="A993" s="638" t="s">
        <v>188</v>
      </c>
      <c r="B993" s="638"/>
      <c r="C993" s="638"/>
      <c r="D993" s="638"/>
      <c r="E993" s="638"/>
      <c r="F993" s="638"/>
      <c r="G993" s="638"/>
      <c r="H993" s="638"/>
      <c r="I993" s="638"/>
      <c r="J993" s="638"/>
      <c r="K993" s="638"/>
    </row>
    <row r="994" spans="1:11" x14ac:dyDescent="0.35">
      <c r="A994" s="638" t="s">
        <v>112</v>
      </c>
      <c r="B994" s="638"/>
      <c r="C994" s="638"/>
      <c r="D994" s="638"/>
      <c r="E994" s="638"/>
      <c r="F994" s="638"/>
      <c r="G994" s="638"/>
      <c r="H994" s="638"/>
      <c r="I994" s="638"/>
      <c r="J994" s="638"/>
      <c r="K994" s="638"/>
    </row>
    <row r="995" spans="1:11" x14ac:dyDescent="0.35">
      <c r="A995" s="638" t="s">
        <v>113</v>
      </c>
      <c r="B995" s="638"/>
      <c r="C995" s="638"/>
      <c r="D995" s="638"/>
      <c r="E995" s="638"/>
      <c r="F995" s="638"/>
      <c r="G995" s="638"/>
      <c r="H995" s="638"/>
      <c r="I995" s="638"/>
      <c r="J995" s="638"/>
      <c r="K995" s="638"/>
    </row>
    <row r="996" spans="1:11" x14ac:dyDescent="0.35">
      <c r="A996" s="638" t="s">
        <v>114</v>
      </c>
      <c r="B996" s="638"/>
      <c r="C996" s="638"/>
      <c r="D996" s="638"/>
      <c r="E996" s="638"/>
      <c r="F996" s="638"/>
      <c r="G996" s="638"/>
      <c r="H996" s="638"/>
      <c r="I996" s="638"/>
      <c r="J996" s="638"/>
      <c r="K996" s="638"/>
    </row>
    <row r="997" spans="1:11" x14ac:dyDescent="0.35">
      <c r="A997" s="639" t="s">
        <v>318</v>
      </c>
      <c r="B997" s="639"/>
      <c r="C997" s="639"/>
      <c r="D997" s="639"/>
      <c r="E997" s="639"/>
      <c r="F997" s="639"/>
      <c r="G997" s="639"/>
      <c r="H997" s="639"/>
      <c r="I997" s="639"/>
      <c r="J997" s="639"/>
      <c r="K997" s="639"/>
    </row>
    <row r="998" spans="1:11" x14ac:dyDescent="0.35">
      <c r="A998" s="638" t="s">
        <v>115</v>
      </c>
      <c r="B998" s="638"/>
      <c r="C998" s="638"/>
      <c r="D998" s="638"/>
      <c r="E998" s="638"/>
      <c r="F998" s="638"/>
      <c r="G998" s="638"/>
      <c r="H998" s="638"/>
      <c r="I998" s="638"/>
      <c r="J998" s="638"/>
      <c r="K998" s="638"/>
    </row>
    <row r="999" spans="1:11" x14ac:dyDescent="0.35">
      <c r="A999" s="639" t="s">
        <v>319</v>
      </c>
      <c r="B999" s="639"/>
      <c r="C999" s="639"/>
      <c r="D999" s="639"/>
      <c r="E999" s="639"/>
      <c r="F999" s="639"/>
      <c r="G999" s="639"/>
      <c r="H999" s="639"/>
      <c r="I999" s="639"/>
      <c r="J999" s="639"/>
      <c r="K999" s="639"/>
    </row>
    <row r="1000" spans="1:11" x14ac:dyDescent="0.35">
      <c r="A1000" s="638" t="s">
        <v>116</v>
      </c>
      <c r="B1000" s="638"/>
      <c r="C1000" s="638"/>
      <c r="D1000" s="638"/>
      <c r="E1000" s="638"/>
      <c r="F1000" s="638"/>
      <c r="G1000" s="638"/>
      <c r="H1000" s="638"/>
      <c r="I1000" s="638"/>
      <c r="J1000" s="638"/>
      <c r="K1000" s="638"/>
    </row>
    <row r="1001" spans="1:11" x14ac:dyDescent="0.35">
      <c r="A1001" s="639" t="s">
        <v>320</v>
      </c>
      <c r="B1001" s="639"/>
      <c r="C1001" s="639"/>
      <c r="D1001" s="639"/>
      <c r="E1001" s="639"/>
      <c r="F1001" s="639"/>
      <c r="G1001" s="639"/>
      <c r="H1001" s="639"/>
      <c r="I1001" s="639"/>
      <c r="J1001" s="639"/>
      <c r="K1001" s="639"/>
    </row>
    <row r="1002" spans="1:11" x14ac:dyDescent="0.35">
      <c r="A1002" s="638" t="s">
        <v>194</v>
      </c>
      <c r="B1002" s="638"/>
      <c r="C1002" s="638"/>
      <c r="D1002" s="638"/>
      <c r="E1002" s="638"/>
      <c r="F1002" s="638"/>
      <c r="G1002" s="638"/>
      <c r="H1002" s="638"/>
      <c r="I1002" s="638"/>
      <c r="J1002" s="638"/>
      <c r="K1002" s="638"/>
    </row>
    <row r="1003" spans="1:11" x14ac:dyDescent="0.35">
      <c r="A1003" s="638" t="s">
        <v>117</v>
      </c>
      <c r="B1003" s="638"/>
      <c r="C1003" s="638"/>
      <c r="D1003" s="638"/>
      <c r="E1003" s="638"/>
      <c r="F1003" s="638"/>
      <c r="G1003" s="638"/>
      <c r="H1003" s="638"/>
      <c r="I1003" s="638"/>
      <c r="J1003" s="638"/>
      <c r="K1003" s="638"/>
    </row>
    <row r="1004" spans="1:11" x14ac:dyDescent="0.35">
      <c r="A1004" s="638" t="s">
        <v>118</v>
      </c>
      <c r="B1004" s="638"/>
      <c r="C1004" s="638"/>
      <c r="D1004" s="638"/>
      <c r="E1004" s="638"/>
      <c r="F1004" s="638"/>
      <c r="G1004" s="638"/>
      <c r="H1004" s="638"/>
      <c r="I1004" s="638"/>
      <c r="J1004" s="638"/>
      <c r="K1004" s="638"/>
    </row>
    <row r="1005" spans="1:11" x14ac:dyDescent="0.35">
      <c r="A1005" s="639" t="s">
        <v>321</v>
      </c>
      <c r="B1005" s="639"/>
      <c r="C1005" s="639"/>
      <c r="D1005" s="639"/>
      <c r="E1005" s="639"/>
      <c r="F1005" s="639"/>
      <c r="G1005" s="639"/>
      <c r="H1005" s="639"/>
      <c r="I1005" s="639"/>
      <c r="J1005" s="639"/>
      <c r="K1005" s="639"/>
    </row>
    <row r="1006" spans="1:11" x14ac:dyDescent="0.35">
      <c r="A1006" s="638" t="s">
        <v>159</v>
      </c>
      <c r="B1006" s="638"/>
      <c r="C1006" s="638"/>
      <c r="D1006" s="638"/>
      <c r="E1006" s="638"/>
      <c r="F1006" s="638"/>
      <c r="G1006" s="638"/>
      <c r="H1006" s="638"/>
      <c r="I1006" s="638"/>
      <c r="J1006" s="638"/>
      <c r="K1006" s="638"/>
    </row>
    <row r="1007" spans="1:11" x14ac:dyDescent="0.35">
      <c r="A1007" s="638" t="s">
        <v>119</v>
      </c>
      <c r="B1007" s="638"/>
      <c r="C1007" s="638"/>
      <c r="D1007" s="638"/>
      <c r="E1007" s="638"/>
      <c r="F1007" s="638"/>
      <c r="G1007" s="638"/>
      <c r="H1007" s="638"/>
      <c r="I1007" s="638"/>
      <c r="J1007" s="638"/>
      <c r="K1007" s="638"/>
    </row>
    <row r="1008" spans="1:11" x14ac:dyDescent="0.35">
      <c r="A1008" s="638" t="s">
        <v>120</v>
      </c>
      <c r="B1008" s="638"/>
      <c r="C1008" s="638"/>
      <c r="D1008" s="638"/>
      <c r="E1008" s="638"/>
      <c r="F1008" s="638"/>
      <c r="G1008" s="638"/>
      <c r="H1008" s="638"/>
      <c r="I1008" s="638"/>
      <c r="J1008" s="638"/>
      <c r="K1008" s="638"/>
    </row>
    <row r="1009" spans="1:11" x14ac:dyDescent="0.35">
      <c r="A1009" s="638" t="s">
        <v>160</v>
      </c>
      <c r="B1009" s="638"/>
      <c r="C1009" s="638"/>
      <c r="D1009" s="638"/>
      <c r="E1009" s="638"/>
      <c r="F1009" s="638"/>
      <c r="G1009" s="638"/>
      <c r="H1009" s="638"/>
      <c r="I1009" s="638"/>
      <c r="J1009" s="638"/>
      <c r="K1009" s="638"/>
    </row>
    <row r="1010" spans="1:11" x14ac:dyDescent="0.35">
      <c r="A1010" s="638" t="s">
        <v>121</v>
      </c>
      <c r="B1010" s="638"/>
      <c r="C1010" s="638"/>
      <c r="D1010" s="638"/>
      <c r="E1010" s="638"/>
      <c r="F1010" s="638"/>
      <c r="G1010" s="638"/>
      <c r="H1010" s="638"/>
      <c r="I1010" s="638"/>
      <c r="J1010" s="638"/>
      <c r="K1010" s="638"/>
    </row>
    <row r="1011" spans="1:11" x14ac:dyDescent="0.35">
      <c r="A1011" s="638" t="s">
        <v>161</v>
      </c>
      <c r="B1011" s="638"/>
      <c r="C1011" s="638"/>
      <c r="D1011" s="638"/>
      <c r="E1011" s="638"/>
      <c r="F1011" s="638"/>
      <c r="G1011" s="638"/>
      <c r="H1011" s="638"/>
      <c r="I1011" s="638"/>
      <c r="J1011" s="638"/>
      <c r="K1011" s="638"/>
    </row>
    <row r="1012" spans="1:11" x14ac:dyDescent="0.35">
      <c r="A1012" s="638" t="s">
        <v>122</v>
      </c>
      <c r="B1012" s="638"/>
      <c r="C1012" s="638"/>
      <c r="D1012" s="638"/>
      <c r="E1012" s="638"/>
      <c r="F1012" s="638"/>
      <c r="G1012" s="638"/>
      <c r="H1012" s="638"/>
      <c r="I1012" s="638"/>
      <c r="J1012" s="638"/>
      <c r="K1012" s="638"/>
    </row>
    <row r="1013" spans="1:11" x14ac:dyDescent="0.35">
      <c r="A1013" s="638" t="s">
        <v>123</v>
      </c>
      <c r="B1013" s="638"/>
      <c r="C1013" s="638"/>
      <c r="D1013" s="638"/>
      <c r="E1013" s="638"/>
      <c r="F1013" s="638"/>
      <c r="G1013" s="638"/>
      <c r="H1013" s="638"/>
      <c r="I1013" s="638"/>
      <c r="J1013" s="638"/>
      <c r="K1013" s="638"/>
    </row>
    <row r="1014" spans="1:11" x14ac:dyDescent="0.35">
      <c r="A1014" s="638" t="s">
        <v>162</v>
      </c>
      <c r="B1014" s="638"/>
      <c r="C1014" s="638"/>
      <c r="D1014" s="638"/>
      <c r="E1014" s="638"/>
      <c r="F1014" s="638"/>
      <c r="G1014" s="638"/>
      <c r="H1014" s="638"/>
      <c r="I1014" s="638"/>
      <c r="J1014" s="638"/>
      <c r="K1014" s="638"/>
    </row>
    <row r="1015" spans="1:11" x14ac:dyDescent="0.35">
      <c r="A1015" s="638" t="s">
        <v>124</v>
      </c>
      <c r="B1015" s="638"/>
      <c r="C1015" s="638"/>
      <c r="D1015" s="638"/>
      <c r="E1015" s="638"/>
      <c r="F1015" s="638"/>
      <c r="G1015" s="638"/>
      <c r="H1015" s="638"/>
      <c r="I1015" s="638"/>
      <c r="J1015" s="638"/>
      <c r="K1015" s="638"/>
    </row>
    <row r="1016" spans="1:11" x14ac:dyDescent="0.35">
      <c r="A1016" s="638" t="s">
        <v>125</v>
      </c>
      <c r="B1016" s="638"/>
      <c r="C1016" s="638"/>
      <c r="D1016" s="638"/>
      <c r="E1016" s="638"/>
      <c r="F1016" s="638"/>
      <c r="G1016" s="638"/>
      <c r="H1016" s="638"/>
      <c r="I1016" s="638"/>
      <c r="J1016" s="638"/>
      <c r="K1016" s="638"/>
    </row>
    <row r="1017" spans="1:11" x14ac:dyDescent="0.35">
      <c r="A1017" s="18"/>
      <c r="B1017" s="18"/>
      <c r="C1017" s="19"/>
      <c r="D1017" s="20"/>
      <c r="E1017" s="247"/>
      <c r="F1017" s="247"/>
      <c r="G1017" s="247"/>
      <c r="H1017" s="247"/>
      <c r="I1017" s="247"/>
    </row>
    <row r="1018" spans="1:11" x14ac:dyDescent="0.35">
      <c r="A1018" s="18"/>
      <c r="B1018" s="18"/>
      <c r="C1018" s="19"/>
      <c r="D1018" s="20"/>
      <c r="E1018" s="20"/>
      <c r="F1018" s="268"/>
      <c r="G1018" s="268"/>
      <c r="H1018" s="268"/>
    </row>
    <row r="1019" spans="1:11" x14ac:dyDescent="0.35">
      <c r="A1019" s="18"/>
      <c r="B1019" s="18"/>
      <c r="C1019" s="19"/>
      <c r="D1019" s="20"/>
      <c r="E1019" s="268"/>
      <c r="F1019" s="247"/>
      <c r="G1019" s="247"/>
      <c r="H1019" s="247"/>
      <c r="I1019" s="267"/>
    </row>
    <row r="1020" spans="1:11" x14ac:dyDescent="0.35">
      <c r="E1020" s="269"/>
      <c r="F1020" s="267"/>
      <c r="G1020" s="267"/>
      <c r="H1020" s="267"/>
      <c r="I1020" s="267"/>
    </row>
    <row r="1021" spans="1:11" x14ac:dyDescent="0.35">
      <c r="E1021" s="269"/>
      <c r="F1021" s="267"/>
      <c r="G1021" s="267"/>
      <c r="H1021" s="267"/>
      <c r="I1021" s="267"/>
    </row>
    <row r="1022" spans="1:11" x14ac:dyDescent="0.35">
      <c r="E1022" s="269"/>
      <c r="F1022" s="267"/>
      <c r="G1022" s="267"/>
      <c r="H1022" s="267"/>
      <c r="I1022" s="267"/>
    </row>
    <row r="1023" spans="1:11" x14ac:dyDescent="0.35">
      <c r="E1023" s="269"/>
      <c r="F1023" s="267"/>
      <c r="G1023" s="267"/>
      <c r="H1023" s="267"/>
      <c r="I1023" s="267"/>
    </row>
    <row r="1024" spans="1:11" x14ac:dyDescent="0.35">
      <c r="E1024" s="269"/>
      <c r="F1024" s="267"/>
      <c r="G1024" s="267"/>
      <c r="H1024" s="267"/>
      <c r="I1024" s="267"/>
    </row>
    <row r="1025" spans="1:9" x14ac:dyDescent="0.35">
      <c r="E1025" s="269"/>
      <c r="F1025" s="267"/>
      <c r="G1025" s="267"/>
      <c r="H1025" s="267"/>
      <c r="I1025" s="267"/>
    </row>
    <row r="1026" spans="1:9" x14ac:dyDescent="0.35">
      <c r="A1026" s="18"/>
      <c r="B1026" s="18"/>
      <c r="C1026" s="19"/>
      <c r="D1026" s="20"/>
      <c r="E1026" s="268"/>
      <c r="F1026" s="247"/>
      <c r="G1026" s="247"/>
      <c r="H1026" s="247"/>
      <c r="I1026" s="247"/>
    </row>
    <row r="1027" spans="1:9" x14ac:dyDescent="0.35">
      <c r="A1027" s="18"/>
      <c r="B1027" s="18"/>
      <c r="C1027" s="19"/>
      <c r="D1027" s="20"/>
      <c r="E1027" s="268"/>
      <c r="F1027" s="247"/>
      <c r="G1027" s="247"/>
      <c r="H1027" s="247"/>
      <c r="I1027" s="247"/>
    </row>
    <row r="1028" spans="1:9" x14ac:dyDescent="0.35">
      <c r="A1028" s="18"/>
      <c r="B1028" s="18"/>
      <c r="C1028" s="19"/>
      <c r="D1028" s="20"/>
      <c r="E1028" s="268"/>
      <c r="F1028" s="247"/>
      <c r="G1028" s="247"/>
      <c r="H1028" s="247"/>
      <c r="I1028" s="247"/>
    </row>
    <row r="1029" spans="1:9" x14ac:dyDescent="0.35">
      <c r="A1029" s="18"/>
      <c r="B1029" s="18"/>
      <c r="C1029" s="19"/>
      <c r="D1029" s="20"/>
      <c r="E1029" s="268"/>
      <c r="F1029" s="247"/>
      <c r="G1029" s="247"/>
      <c r="H1029" s="247"/>
      <c r="I1029" s="247"/>
    </row>
    <row r="1030" spans="1:9" x14ac:dyDescent="0.35">
      <c r="A1030" s="18"/>
      <c r="B1030" s="18"/>
      <c r="C1030" s="19"/>
      <c r="D1030" s="20"/>
      <c r="E1030" s="268"/>
      <c r="F1030" s="247"/>
      <c r="G1030" s="247"/>
      <c r="H1030" s="247"/>
      <c r="I1030" s="247"/>
    </row>
    <row r="1031" spans="1:9" x14ac:dyDescent="0.35">
      <c r="C1031" s="19"/>
      <c r="D1031" s="20"/>
      <c r="E1031" s="269"/>
      <c r="F1031" s="267"/>
      <c r="G1031" s="267"/>
      <c r="H1031" s="267"/>
      <c r="I1031" s="267"/>
    </row>
    <row r="1032" spans="1:9" x14ac:dyDescent="0.35">
      <c r="C1032" s="19"/>
      <c r="D1032" s="20"/>
      <c r="E1032" s="269"/>
      <c r="F1032" s="267"/>
      <c r="G1032" s="267"/>
      <c r="H1032" s="267"/>
      <c r="I1032" s="267"/>
    </row>
    <row r="1033" spans="1:9" x14ac:dyDescent="0.35">
      <c r="C1033" s="19"/>
      <c r="D1033" s="20"/>
      <c r="E1033" s="269"/>
      <c r="F1033" s="267"/>
      <c r="G1033" s="267"/>
      <c r="H1033" s="267"/>
      <c r="I1033" s="267"/>
    </row>
    <row r="1034" spans="1:9" x14ac:dyDescent="0.35">
      <c r="E1034" s="269"/>
      <c r="F1034" s="267"/>
      <c r="G1034" s="267"/>
      <c r="H1034" s="267"/>
      <c r="I1034" s="267"/>
    </row>
    <row r="1035" spans="1:9" x14ac:dyDescent="0.35">
      <c r="E1035" s="269"/>
      <c r="F1035" s="267"/>
      <c r="G1035" s="267"/>
      <c r="H1035" s="267"/>
      <c r="I1035" s="267"/>
    </row>
    <row r="1036" spans="1:9" x14ac:dyDescent="0.35">
      <c r="E1036" s="269"/>
      <c r="F1036" s="267"/>
      <c r="G1036" s="267"/>
      <c r="H1036" s="267"/>
      <c r="I1036" s="267"/>
    </row>
    <row r="1037" spans="1:9" x14ac:dyDescent="0.35">
      <c r="E1037" s="269"/>
      <c r="F1037" s="267"/>
      <c r="G1037" s="267"/>
      <c r="H1037" s="267"/>
      <c r="I1037" s="267"/>
    </row>
    <row r="1038" spans="1:9" x14ac:dyDescent="0.35">
      <c r="E1038" s="269"/>
      <c r="F1038" s="267"/>
      <c r="G1038" s="267"/>
      <c r="H1038" s="267"/>
      <c r="I1038" s="267"/>
    </row>
    <row r="1039" spans="1:9" x14ac:dyDescent="0.35">
      <c r="E1039" s="269"/>
      <c r="F1039" s="267"/>
      <c r="G1039" s="267"/>
      <c r="H1039" s="267"/>
      <c r="I1039" s="267"/>
    </row>
    <row r="1040" spans="1:9" x14ac:dyDescent="0.35">
      <c r="A1040" s="18"/>
      <c r="B1040" s="18"/>
      <c r="C1040" s="19"/>
      <c r="D1040" s="20"/>
      <c r="E1040" s="268"/>
      <c r="F1040" s="247"/>
      <c r="G1040" s="247"/>
      <c r="H1040" s="247"/>
      <c r="I1040" s="247"/>
    </row>
    <row r="1041" spans="1:11" x14ac:dyDescent="0.35">
      <c r="A1041" s="18"/>
      <c r="B1041" s="18"/>
      <c r="C1041" s="19"/>
      <c r="D1041" s="20"/>
      <c r="E1041" s="268"/>
      <c r="F1041" s="247"/>
      <c r="G1041" s="247"/>
      <c r="H1041" s="247"/>
      <c r="I1041" s="247"/>
    </row>
    <row r="1042" spans="1:11" x14ac:dyDescent="0.35">
      <c r="A1042" s="18"/>
      <c r="B1042" s="18"/>
      <c r="C1042" s="19"/>
      <c r="D1042" s="20"/>
      <c r="E1042" s="268"/>
      <c r="F1042" s="247"/>
      <c r="G1042" s="247"/>
      <c r="H1042" s="247"/>
      <c r="I1042" s="247"/>
    </row>
    <row r="1043" spans="1:11" x14ac:dyDescent="0.35">
      <c r="A1043" s="18"/>
      <c r="B1043" s="18"/>
      <c r="C1043" s="19"/>
      <c r="D1043" s="20"/>
      <c r="E1043" s="268"/>
      <c r="F1043" s="247"/>
      <c r="G1043" s="247"/>
      <c r="H1043" s="247"/>
      <c r="I1043" s="247"/>
    </row>
    <row r="1044" spans="1:11" x14ac:dyDescent="0.35">
      <c r="A1044" s="18"/>
      <c r="B1044" s="18"/>
      <c r="C1044" s="19"/>
      <c r="D1044" s="20"/>
      <c r="E1044" s="268"/>
      <c r="F1044" s="247"/>
      <c r="G1044" s="247"/>
      <c r="H1044" s="247"/>
      <c r="I1044" s="247"/>
    </row>
    <row r="1045" spans="1:11" x14ac:dyDescent="0.35">
      <c r="E1045" s="269"/>
      <c r="F1045" s="267"/>
      <c r="G1045" s="267"/>
      <c r="H1045" s="267"/>
      <c r="I1045" s="267"/>
    </row>
    <row r="1046" spans="1:11" x14ac:dyDescent="0.35">
      <c r="E1046" s="269"/>
      <c r="F1046" s="267"/>
      <c r="G1046" s="267"/>
      <c r="H1046" s="267"/>
      <c r="I1046" s="267"/>
    </row>
    <row r="1047" spans="1:11" x14ac:dyDescent="0.35">
      <c r="E1047" s="269"/>
      <c r="F1047" s="267"/>
      <c r="G1047" s="267"/>
      <c r="H1047" s="267"/>
      <c r="I1047" s="267"/>
    </row>
    <row r="1048" spans="1:11" x14ac:dyDescent="0.35">
      <c r="A1048" s="18"/>
      <c r="B1048" s="18"/>
      <c r="C1048" s="19"/>
      <c r="D1048" s="20"/>
      <c r="E1048" s="268"/>
      <c r="F1048" s="247"/>
      <c r="G1048" s="247"/>
      <c r="H1048" s="247"/>
      <c r="I1048" s="247"/>
      <c r="K1048" s="270"/>
    </row>
    <row r="1049" spans="1:11" x14ac:dyDescent="0.35">
      <c r="A1049" s="18"/>
      <c r="B1049" s="18"/>
      <c r="C1049" s="19"/>
      <c r="D1049" s="20"/>
      <c r="E1049" s="268"/>
      <c r="F1049" s="247"/>
      <c r="G1049" s="247"/>
      <c r="H1049" s="247"/>
      <c r="I1049" s="247"/>
      <c r="K1049" s="270"/>
    </row>
    <row r="1050" spans="1:11" x14ac:dyDescent="0.35">
      <c r="A1050" s="18"/>
      <c r="E1050" s="269"/>
      <c r="F1050" s="247"/>
      <c r="G1050" s="247"/>
      <c r="H1050" s="247"/>
      <c r="I1050" s="247"/>
      <c r="K1050" s="270"/>
    </row>
    <row r="1051" spans="1:11" x14ac:dyDescent="0.35">
      <c r="A1051" s="18"/>
      <c r="E1051" s="269"/>
      <c r="F1051" s="247"/>
      <c r="G1051" s="247"/>
      <c r="H1051" s="247"/>
      <c r="I1051" s="247"/>
      <c r="K1051" s="270"/>
    </row>
    <row r="1052" spans="1:11" x14ac:dyDescent="0.35">
      <c r="A1052" s="18"/>
      <c r="E1052" s="269"/>
      <c r="F1052" s="247"/>
      <c r="G1052" s="247"/>
      <c r="H1052" s="247"/>
      <c r="I1052" s="247"/>
      <c r="K1052" s="270"/>
    </row>
    <row r="1053" spans="1:11" x14ac:dyDescent="0.35">
      <c r="A1053" s="18"/>
      <c r="B1053" s="18"/>
      <c r="C1053" s="19"/>
      <c r="D1053" s="20"/>
      <c r="E1053" s="268"/>
      <c r="F1053" s="247"/>
      <c r="G1053" s="247"/>
      <c r="H1053" s="247"/>
      <c r="I1053" s="267"/>
      <c r="K1053" s="270"/>
    </row>
    <row r="1054" spans="1:11" x14ac:dyDescent="0.35">
      <c r="A1054" s="18"/>
      <c r="B1054" s="18"/>
      <c r="C1054" s="19"/>
      <c r="D1054" s="20"/>
      <c r="E1054" s="268"/>
      <c r="F1054" s="247"/>
      <c r="G1054" s="247"/>
      <c r="H1054" s="247"/>
      <c r="I1054" s="267"/>
      <c r="K1054" s="270"/>
    </row>
    <row r="1055" spans="1:11" x14ac:dyDescent="0.35">
      <c r="A1055" s="18"/>
      <c r="B1055" s="18"/>
      <c r="C1055" s="19"/>
      <c r="D1055" s="20"/>
      <c r="E1055" s="268"/>
      <c r="F1055" s="247"/>
      <c r="G1055" s="247"/>
      <c r="H1055" s="247"/>
      <c r="I1055" s="267"/>
      <c r="K1055" s="271"/>
    </row>
    <row r="1056" spans="1:11" x14ac:dyDescent="0.35">
      <c r="A1056" s="18"/>
      <c r="B1056" s="18"/>
      <c r="C1056" s="19"/>
      <c r="D1056" s="20"/>
      <c r="E1056" s="268"/>
      <c r="F1056" s="247"/>
      <c r="G1056" s="247"/>
      <c r="H1056" s="247"/>
      <c r="I1056" s="267"/>
      <c r="K1056" s="271"/>
    </row>
    <row r="1057" spans="1:11" x14ac:dyDescent="0.35">
      <c r="A1057" s="18"/>
      <c r="B1057" s="18"/>
      <c r="C1057" s="19"/>
      <c r="D1057" s="20"/>
      <c r="E1057" s="268"/>
      <c r="F1057" s="247"/>
      <c r="G1057" s="247"/>
      <c r="H1057" s="247"/>
      <c r="I1057" s="267"/>
      <c r="K1057" s="271"/>
    </row>
    <row r="1058" spans="1:11" x14ac:dyDescent="0.35">
      <c r="A1058" s="18"/>
      <c r="B1058" s="18"/>
      <c r="C1058" s="19"/>
      <c r="D1058" s="20"/>
      <c r="E1058" s="268"/>
      <c r="F1058" s="247"/>
      <c r="G1058" s="247"/>
      <c r="H1058" s="247"/>
      <c r="I1058" s="267"/>
      <c r="K1058" s="270"/>
    </row>
    <row r="1059" spans="1:11" x14ac:dyDescent="0.35">
      <c r="E1059" s="269"/>
      <c r="F1059" s="267"/>
      <c r="G1059" s="267"/>
      <c r="H1059" s="267"/>
      <c r="I1059" s="267"/>
      <c r="K1059" s="270"/>
    </row>
    <row r="1060" spans="1:11" x14ac:dyDescent="0.35">
      <c r="E1060" s="269"/>
      <c r="F1060" s="267"/>
      <c r="G1060" s="267"/>
      <c r="H1060" s="267"/>
      <c r="I1060" s="267"/>
      <c r="K1060" s="272"/>
    </row>
    <row r="1061" spans="1:11" x14ac:dyDescent="0.35">
      <c r="E1061" s="269"/>
      <c r="F1061" s="267"/>
      <c r="G1061" s="267"/>
      <c r="H1061" s="267"/>
      <c r="I1061" s="267"/>
      <c r="K1061" s="270"/>
    </row>
    <row r="1062" spans="1:11" x14ac:dyDescent="0.35">
      <c r="E1062" s="269"/>
      <c r="F1062" s="267"/>
      <c r="G1062" s="267"/>
      <c r="H1062" s="267"/>
      <c r="I1062" s="267"/>
      <c r="K1062" s="270"/>
    </row>
    <row r="1063" spans="1:11" x14ac:dyDescent="0.35">
      <c r="E1063" s="269"/>
      <c r="F1063" s="267"/>
      <c r="G1063" s="267"/>
      <c r="H1063" s="267"/>
      <c r="I1063" s="267"/>
      <c r="K1063" s="270"/>
    </row>
    <row r="1064" spans="1:11" x14ac:dyDescent="0.35">
      <c r="E1064" s="269"/>
      <c r="F1064" s="267"/>
      <c r="G1064" s="267"/>
      <c r="H1064" s="267"/>
      <c r="I1064" s="267"/>
      <c r="K1064" s="270"/>
    </row>
    <row r="1065" spans="1:11" x14ac:dyDescent="0.35">
      <c r="A1065" s="18"/>
      <c r="B1065" s="18"/>
      <c r="C1065" s="19"/>
      <c r="D1065" s="20"/>
      <c r="E1065" s="268"/>
      <c r="F1065" s="247"/>
      <c r="G1065" s="247"/>
      <c r="H1065" s="247"/>
      <c r="I1065" s="247"/>
      <c r="K1065" s="270"/>
    </row>
    <row r="1066" spans="1:11" x14ac:dyDescent="0.35">
      <c r="A1066" s="18"/>
      <c r="B1066" s="18"/>
      <c r="C1066" s="19"/>
      <c r="D1066" s="20"/>
      <c r="E1066" s="268"/>
      <c r="F1066" s="247"/>
      <c r="G1066" s="247"/>
      <c r="H1066" s="247"/>
      <c r="I1066" s="247"/>
      <c r="K1066" s="270"/>
    </row>
    <row r="1067" spans="1:11" x14ac:dyDescent="0.35">
      <c r="A1067" s="18"/>
      <c r="B1067" s="18"/>
      <c r="C1067" s="19"/>
      <c r="D1067" s="20"/>
      <c r="E1067" s="268"/>
      <c r="F1067" s="247"/>
      <c r="G1067" s="247"/>
      <c r="H1067" s="247"/>
      <c r="I1067" s="247"/>
      <c r="K1067" s="270"/>
    </row>
    <row r="1068" spans="1:11" x14ac:dyDescent="0.35">
      <c r="A1068" s="18"/>
      <c r="B1068" s="18"/>
      <c r="C1068" s="19"/>
      <c r="D1068" s="20"/>
      <c r="E1068" s="268"/>
      <c r="F1068" s="247"/>
      <c r="G1068" s="247"/>
      <c r="H1068" s="247"/>
      <c r="I1068" s="247"/>
      <c r="K1068" s="270"/>
    </row>
    <row r="1069" spans="1:11" x14ac:dyDescent="0.35">
      <c r="A1069" s="18"/>
      <c r="B1069" s="18"/>
      <c r="C1069" s="19"/>
      <c r="D1069" s="20"/>
      <c r="E1069" s="268"/>
      <c r="F1069" s="247"/>
      <c r="G1069" s="247"/>
      <c r="H1069" s="247"/>
      <c r="I1069" s="267"/>
      <c r="K1069" s="271"/>
    </row>
    <row r="1070" spans="1:11" x14ac:dyDescent="0.35">
      <c r="E1070" s="269"/>
      <c r="F1070" s="267"/>
      <c r="G1070" s="267"/>
      <c r="H1070" s="267"/>
      <c r="I1070" s="267"/>
      <c r="K1070" s="271"/>
    </row>
    <row r="1071" spans="1:11" x14ac:dyDescent="0.35">
      <c r="E1071" s="269"/>
      <c r="F1071" s="267"/>
      <c r="G1071" s="267"/>
      <c r="H1071" s="267"/>
      <c r="I1071" s="267"/>
      <c r="K1071" s="271"/>
    </row>
    <row r="1072" spans="1:11" x14ac:dyDescent="0.35">
      <c r="E1072" s="269"/>
      <c r="F1072" s="267"/>
      <c r="G1072" s="267"/>
      <c r="H1072" s="267"/>
      <c r="I1072" s="267"/>
      <c r="K1072" s="270"/>
    </row>
    <row r="1073" spans="1:11" x14ac:dyDescent="0.35">
      <c r="E1073" s="269"/>
      <c r="F1073" s="267"/>
      <c r="G1073" s="267"/>
      <c r="H1073" s="267"/>
      <c r="I1073" s="267"/>
      <c r="K1073" s="270"/>
    </row>
    <row r="1074" spans="1:11" x14ac:dyDescent="0.35">
      <c r="E1074" s="269"/>
      <c r="F1074" s="267"/>
      <c r="G1074" s="267"/>
      <c r="H1074" s="267"/>
      <c r="I1074" s="267"/>
      <c r="K1074" s="270"/>
    </row>
    <row r="1075" spans="1:11" x14ac:dyDescent="0.35">
      <c r="E1075" s="269"/>
      <c r="F1075" s="267"/>
      <c r="G1075" s="267"/>
      <c r="H1075" s="267"/>
      <c r="I1075" s="267"/>
      <c r="K1075" s="270"/>
    </row>
    <row r="1076" spans="1:11" x14ac:dyDescent="0.35">
      <c r="E1076" s="269"/>
      <c r="F1076" s="267"/>
      <c r="G1076" s="267"/>
      <c r="H1076" s="267"/>
      <c r="I1076" s="267"/>
      <c r="K1076" s="270"/>
    </row>
    <row r="1077" spans="1:11" x14ac:dyDescent="0.35">
      <c r="E1077" s="269"/>
      <c r="F1077" s="267"/>
      <c r="G1077" s="267"/>
      <c r="H1077" s="267"/>
      <c r="I1077" s="267"/>
      <c r="K1077" s="271"/>
    </row>
    <row r="1078" spans="1:11" x14ac:dyDescent="0.35">
      <c r="E1078" s="269"/>
      <c r="F1078" s="267"/>
      <c r="G1078" s="267"/>
      <c r="H1078" s="267"/>
      <c r="I1078" s="267"/>
      <c r="K1078" s="270"/>
    </row>
    <row r="1079" spans="1:11" x14ac:dyDescent="0.35">
      <c r="A1079" s="18"/>
      <c r="E1079" s="269"/>
      <c r="F1079" s="247"/>
      <c r="G1079" s="247"/>
      <c r="H1079" s="247"/>
      <c r="I1079" s="247"/>
      <c r="K1079" s="270"/>
    </row>
    <row r="1080" spans="1:11" x14ac:dyDescent="0.35">
      <c r="A1080" s="18"/>
      <c r="E1080" s="269"/>
      <c r="F1080" s="247"/>
      <c r="G1080" s="247"/>
      <c r="H1080" s="247"/>
      <c r="I1080" s="247"/>
      <c r="K1080" s="270"/>
    </row>
    <row r="1081" spans="1:11" x14ac:dyDescent="0.35">
      <c r="A1081" s="18"/>
      <c r="E1081" s="269"/>
      <c r="F1081" s="247"/>
      <c r="G1081" s="247"/>
      <c r="H1081" s="247"/>
      <c r="I1081" s="247"/>
      <c r="K1081" s="271"/>
    </row>
    <row r="1082" spans="1:11" x14ac:dyDescent="0.35">
      <c r="A1082" s="18"/>
      <c r="E1082" s="269"/>
      <c r="F1082" s="247"/>
      <c r="G1082" s="247"/>
      <c r="H1082" s="247"/>
      <c r="I1082" s="247"/>
      <c r="K1082" s="270"/>
    </row>
    <row r="1083" spans="1:11" x14ac:dyDescent="0.35">
      <c r="A1083" s="18"/>
      <c r="B1083" s="18"/>
      <c r="C1083" s="19"/>
      <c r="D1083" s="20"/>
      <c r="E1083" s="268"/>
      <c r="F1083" s="247"/>
      <c r="G1083" s="247"/>
      <c r="H1083" s="247"/>
      <c r="I1083" s="267"/>
      <c r="K1083" s="270"/>
    </row>
    <row r="1084" spans="1:11" x14ac:dyDescent="0.35">
      <c r="E1084" s="269"/>
      <c r="F1084" s="267"/>
      <c r="G1084" s="267"/>
      <c r="H1084" s="267"/>
      <c r="I1084" s="267"/>
    </row>
    <row r="1085" spans="1:11" x14ac:dyDescent="0.35">
      <c r="E1085" s="269"/>
      <c r="F1085" s="267"/>
      <c r="G1085" s="267"/>
      <c r="H1085" s="267"/>
      <c r="I1085" s="267"/>
    </row>
    <row r="1086" spans="1:11" x14ac:dyDescent="0.35">
      <c r="E1086" s="269"/>
      <c r="F1086" s="267"/>
      <c r="G1086" s="267"/>
      <c r="H1086" s="267"/>
      <c r="I1086" s="267"/>
    </row>
    <row r="1087" spans="1:11" x14ac:dyDescent="0.35">
      <c r="A1087" s="18"/>
      <c r="E1087" s="269"/>
      <c r="F1087" s="247"/>
      <c r="G1087" s="247"/>
      <c r="H1087" s="247"/>
      <c r="I1087" s="247"/>
    </row>
    <row r="1088" spans="1:11" x14ac:dyDescent="0.35">
      <c r="A1088" s="18"/>
      <c r="E1088" s="269"/>
      <c r="F1088" s="247"/>
      <c r="G1088" s="247"/>
      <c r="H1088" s="247"/>
      <c r="I1088" s="247"/>
    </row>
    <row r="1089" spans="1:11" x14ac:dyDescent="0.35">
      <c r="A1089" s="18"/>
      <c r="B1089" s="18"/>
      <c r="C1089" s="19"/>
      <c r="D1089" s="20"/>
      <c r="E1089" s="268"/>
      <c r="F1089" s="247"/>
      <c r="G1089" s="247"/>
      <c r="H1089" s="247"/>
      <c r="I1089" s="267"/>
    </row>
    <row r="1090" spans="1:11" x14ac:dyDescent="0.35">
      <c r="A1090" s="18"/>
      <c r="E1090" s="269"/>
      <c r="F1090" s="247"/>
      <c r="G1090" s="247"/>
      <c r="H1090" s="247"/>
      <c r="I1090" s="247"/>
    </row>
    <row r="1091" spans="1:11" x14ac:dyDescent="0.35">
      <c r="A1091" s="18"/>
      <c r="E1091" s="269"/>
      <c r="F1091" s="247"/>
      <c r="G1091" s="247"/>
      <c r="H1091" s="247"/>
      <c r="I1091" s="247"/>
    </row>
    <row r="1092" spans="1:11" x14ac:dyDescent="0.35">
      <c r="A1092" s="18"/>
      <c r="E1092" s="269"/>
      <c r="F1092" s="267"/>
      <c r="G1092" s="247"/>
      <c r="H1092" s="247"/>
      <c r="I1092" s="267"/>
    </row>
    <row r="1093" spans="1:11" x14ac:dyDescent="0.35">
      <c r="A1093" s="18"/>
      <c r="B1093" s="18"/>
      <c r="C1093" s="19"/>
      <c r="D1093" s="20"/>
      <c r="E1093" s="268"/>
      <c r="F1093" s="247"/>
      <c r="G1093" s="247"/>
      <c r="H1093" s="247"/>
      <c r="I1093" s="267"/>
    </row>
    <row r="1094" spans="1:11" x14ac:dyDescent="0.35">
      <c r="A1094" s="18"/>
      <c r="B1094" s="18"/>
      <c r="C1094" s="19"/>
      <c r="D1094" s="20"/>
      <c r="E1094" s="268"/>
      <c r="F1094" s="247"/>
      <c r="G1094" s="247"/>
      <c r="H1094" s="247"/>
      <c r="I1094" s="267"/>
    </row>
    <row r="1095" spans="1:11" x14ac:dyDescent="0.35">
      <c r="A1095" s="18"/>
      <c r="B1095" s="18"/>
      <c r="C1095" s="19"/>
      <c r="D1095" s="20"/>
      <c r="E1095" s="268"/>
      <c r="F1095" s="247"/>
      <c r="G1095" s="247"/>
      <c r="H1095" s="247"/>
      <c r="I1095" s="267"/>
    </row>
    <row r="1096" spans="1:11" x14ac:dyDescent="0.35">
      <c r="A1096" s="18"/>
      <c r="B1096" s="18"/>
      <c r="C1096" s="19"/>
      <c r="D1096" s="20"/>
      <c r="E1096" s="268"/>
      <c r="F1096" s="247"/>
      <c r="G1096" s="247"/>
      <c r="H1096" s="247"/>
      <c r="I1096" s="267"/>
    </row>
    <row r="1097" spans="1:11" x14ac:dyDescent="0.35">
      <c r="A1097" s="18"/>
      <c r="B1097" s="18"/>
      <c r="C1097" s="19"/>
      <c r="D1097" s="20"/>
      <c r="E1097" s="268"/>
      <c r="F1097" s="247"/>
      <c r="G1097" s="247"/>
      <c r="H1097" s="247"/>
      <c r="I1097" s="267"/>
      <c r="K1097" s="270"/>
    </row>
    <row r="1098" spans="1:11" x14ac:dyDescent="0.35">
      <c r="A1098" s="18"/>
      <c r="B1098" s="18"/>
      <c r="C1098" s="19"/>
      <c r="D1098" s="20"/>
      <c r="E1098" s="268"/>
      <c r="F1098" s="247"/>
      <c r="G1098" s="247"/>
      <c r="H1098" s="247"/>
      <c r="I1098" s="267"/>
      <c r="K1098" s="270"/>
    </row>
    <row r="1099" spans="1:11" x14ac:dyDescent="0.35">
      <c r="A1099" s="18"/>
      <c r="E1099" s="269"/>
      <c r="F1099" s="267"/>
      <c r="G1099" s="247"/>
      <c r="H1099" s="247"/>
      <c r="I1099" s="267"/>
      <c r="K1099" s="270"/>
    </row>
    <row r="1100" spans="1:11" x14ac:dyDescent="0.35">
      <c r="A1100" s="18"/>
      <c r="E1100" s="269"/>
      <c r="F1100" s="267"/>
      <c r="G1100" s="247"/>
      <c r="H1100" s="247"/>
      <c r="I1100" s="267"/>
      <c r="K1100" s="270"/>
    </row>
    <row r="1101" spans="1:11" x14ac:dyDescent="0.35">
      <c r="A1101" s="18"/>
      <c r="E1101" s="269"/>
      <c r="F1101" s="267"/>
      <c r="G1101" s="247"/>
      <c r="H1101" s="247"/>
      <c r="I1101" s="267"/>
      <c r="K1101" s="270"/>
    </row>
    <row r="1102" spans="1:11" x14ac:dyDescent="0.35">
      <c r="A1102" s="18"/>
      <c r="E1102" s="269"/>
      <c r="F1102" s="267"/>
      <c r="G1102" s="247"/>
      <c r="H1102" s="247"/>
      <c r="I1102" s="267"/>
      <c r="K1102" s="270"/>
    </row>
    <row r="1103" spans="1:11" x14ac:dyDescent="0.35">
      <c r="A1103" s="18"/>
      <c r="E1103" s="269"/>
      <c r="F1103" s="267"/>
      <c r="G1103" s="247"/>
      <c r="H1103" s="247"/>
      <c r="I1103" s="267"/>
      <c r="K1103" s="270"/>
    </row>
    <row r="1104" spans="1:11" x14ac:dyDescent="0.35">
      <c r="A1104" s="18"/>
      <c r="E1104" s="269"/>
      <c r="F1104" s="267"/>
      <c r="G1104" s="247"/>
      <c r="H1104" s="247"/>
      <c r="I1104" s="267"/>
      <c r="K1104" s="271"/>
    </row>
    <row r="1105" spans="1:11" x14ac:dyDescent="0.35">
      <c r="A1105" s="18"/>
      <c r="B1105" s="18"/>
      <c r="C1105" s="19"/>
      <c r="D1105" s="20"/>
      <c r="E1105" s="268"/>
      <c r="F1105" s="247"/>
      <c r="G1105" s="247"/>
      <c r="H1105" s="247"/>
      <c r="I1105" s="267"/>
      <c r="K1105" s="271"/>
    </row>
    <row r="1106" spans="1:11" x14ac:dyDescent="0.35">
      <c r="A1106" s="18"/>
      <c r="B1106" s="18"/>
      <c r="C1106" s="19"/>
      <c r="D1106" s="20"/>
      <c r="E1106" s="268"/>
      <c r="F1106" s="247"/>
      <c r="G1106" s="247"/>
      <c r="H1106" s="247"/>
      <c r="I1106" s="267"/>
      <c r="K1106" s="271"/>
    </row>
    <row r="1107" spans="1:11" x14ac:dyDescent="0.35">
      <c r="E1107" s="269"/>
      <c r="F1107" s="267"/>
      <c r="G1107" s="267"/>
      <c r="H1107" s="267"/>
      <c r="I1107" s="267"/>
      <c r="K1107" s="270"/>
    </row>
    <row r="1108" spans="1:11" x14ac:dyDescent="0.35">
      <c r="E1108" s="269"/>
      <c r="F1108" s="267"/>
      <c r="G1108" s="267"/>
      <c r="H1108" s="267"/>
      <c r="I1108" s="267"/>
      <c r="K1108" s="270"/>
    </row>
    <row r="1109" spans="1:11" x14ac:dyDescent="0.35">
      <c r="E1109" s="269"/>
      <c r="F1109" s="267"/>
      <c r="G1109" s="267"/>
      <c r="H1109" s="267"/>
      <c r="I1109" s="267"/>
      <c r="K1109" s="272"/>
    </row>
    <row r="1110" spans="1:11" x14ac:dyDescent="0.35">
      <c r="E1110" s="269"/>
      <c r="F1110" s="267"/>
      <c r="G1110" s="267"/>
      <c r="H1110" s="267"/>
      <c r="I1110" s="267"/>
      <c r="K1110" s="270"/>
    </row>
    <row r="1111" spans="1:11" x14ac:dyDescent="0.35">
      <c r="E1111" s="269"/>
      <c r="F1111" s="267"/>
      <c r="G1111" s="267"/>
      <c r="H1111" s="267"/>
      <c r="I1111" s="267"/>
      <c r="K1111" s="270"/>
    </row>
    <row r="1112" spans="1:11" x14ac:dyDescent="0.35">
      <c r="E1112" s="269"/>
      <c r="F1112" s="267"/>
      <c r="G1112" s="267"/>
      <c r="H1112" s="267"/>
      <c r="I1112" s="267"/>
      <c r="K1112" s="270"/>
    </row>
    <row r="1113" spans="1:11" x14ac:dyDescent="0.35">
      <c r="A1113" s="18"/>
      <c r="B1113" s="18"/>
      <c r="C1113" s="19"/>
      <c r="D1113" s="20"/>
      <c r="E1113" s="268"/>
      <c r="F1113" s="247"/>
      <c r="G1113" s="247"/>
      <c r="H1113" s="247"/>
      <c r="I1113" s="247"/>
      <c r="K1113" s="270"/>
    </row>
    <row r="1114" spans="1:11" x14ac:dyDescent="0.35">
      <c r="A1114" s="18"/>
      <c r="B1114" s="18"/>
      <c r="C1114" s="19"/>
      <c r="D1114" s="20"/>
      <c r="E1114" s="268"/>
      <c r="F1114" s="247"/>
      <c r="G1114" s="247"/>
      <c r="H1114" s="247"/>
      <c r="I1114" s="247"/>
      <c r="K1114" s="270"/>
    </row>
    <row r="1115" spans="1:11" x14ac:dyDescent="0.35">
      <c r="A1115" s="18"/>
      <c r="B1115" s="18"/>
      <c r="C1115" s="19"/>
      <c r="D1115" s="20"/>
      <c r="E1115" s="268"/>
      <c r="F1115" s="247"/>
      <c r="G1115" s="247"/>
      <c r="H1115" s="247"/>
      <c r="I1115" s="247"/>
      <c r="K1115" s="270"/>
    </row>
    <row r="1116" spans="1:11" x14ac:dyDescent="0.35">
      <c r="A1116" s="18"/>
      <c r="B1116" s="18"/>
      <c r="C1116" s="19"/>
      <c r="D1116" s="20"/>
      <c r="E1116" s="268"/>
      <c r="F1116" s="247"/>
      <c r="G1116" s="247"/>
      <c r="H1116" s="247"/>
      <c r="I1116" s="247"/>
      <c r="K1116" s="270"/>
    </row>
    <row r="1117" spans="1:11" x14ac:dyDescent="0.35">
      <c r="A1117" s="18"/>
      <c r="B1117" s="18"/>
      <c r="C1117" s="19"/>
      <c r="D1117" s="20"/>
      <c r="E1117" s="268"/>
      <c r="F1117" s="247"/>
      <c r="G1117" s="247"/>
      <c r="H1117" s="247"/>
      <c r="I1117" s="247"/>
      <c r="K1117" s="270"/>
    </row>
    <row r="1118" spans="1:11" x14ac:dyDescent="0.35">
      <c r="E1118" s="269"/>
      <c r="F1118" s="267"/>
      <c r="G1118" s="267"/>
      <c r="H1118" s="267"/>
      <c r="I1118" s="267"/>
      <c r="K1118" s="271"/>
    </row>
    <row r="1119" spans="1:11" x14ac:dyDescent="0.35">
      <c r="C1119" s="19"/>
      <c r="D1119" s="20"/>
      <c r="E1119" s="269"/>
      <c r="F1119" s="267"/>
      <c r="G1119" s="267"/>
      <c r="H1119" s="267"/>
      <c r="I1119" s="267"/>
      <c r="K1119" s="271"/>
    </row>
    <row r="1120" spans="1:11" x14ac:dyDescent="0.35">
      <c r="E1120" s="269"/>
      <c r="F1120" s="267"/>
      <c r="G1120" s="267"/>
      <c r="H1120" s="267"/>
      <c r="I1120" s="267"/>
      <c r="K1120" s="271"/>
    </row>
    <row r="1121" spans="1:11" x14ac:dyDescent="0.35">
      <c r="E1121" s="269"/>
      <c r="F1121" s="267"/>
      <c r="G1121" s="267"/>
      <c r="H1121" s="267"/>
      <c r="I1121" s="267"/>
      <c r="K1121" s="270"/>
    </row>
    <row r="1122" spans="1:11" x14ac:dyDescent="0.35">
      <c r="E1122" s="269"/>
      <c r="F1122" s="267"/>
      <c r="G1122" s="267"/>
      <c r="H1122" s="267"/>
      <c r="I1122" s="267"/>
      <c r="K1122" s="270"/>
    </row>
    <row r="1123" spans="1:11" x14ac:dyDescent="0.35">
      <c r="E1123" s="269"/>
      <c r="F1123" s="267"/>
      <c r="G1123" s="267"/>
      <c r="H1123" s="267"/>
      <c r="I1123" s="267"/>
      <c r="K1123" s="270"/>
    </row>
    <row r="1124" spans="1:11" x14ac:dyDescent="0.35">
      <c r="E1124" s="269"/>
      <c r="F1124" s="267"/>
      <c r="G1124" s="267"/>
      <c r="H1124" s="267"/>
      <c r="I1124" s="267"/>
      <c r="K1124" s="270"/>
    </row>
    <row r="1125" spans="1:11" x14ac:dyDescent="0.35">
      <c r="E1125" s="269"/>
      <c r="F1125" s="267"/>
      <c r="G1125" s="267"/>
      <c r="H1125" s="267"/>
      <c r="I1125" s="267"/>
      <c r="K1125" s="270"/>
    </row>
    <row r="1126" spans="1:11" x14ac:dyDescent="0.35">
      <c r="A1126" s="18"/>
      <c r="E1126" s="269"/>
      <c r="F1126" s="247"/>
      <c r="G1126" s="247"/>
      <c r="H1126" s="247"/>
      <c r="I1126" s="247"/>
      <c r="K1126" s="271"/>
    </row>
    <row r="1127" spans="1:11" x14ac:dyDescent="0.35">
      <c r="A1127" s="18"/>
      <c r="E1127" s="269"/>
      <c r="F1127" s="247"/>
      <c r="G1127" s="247"/>
      <c r="H1127" s="247"/>
      <c r="I1127" s="247"/>
      <c r="K1127" s="270"/>
    </row>
    <row r="1128" spans="1:11" x14ac:dyDescent="0.35">
      <c r="A1128" s="18"/>
      <c r="E1128" s="269"/>
      <c r="F1128" s="247"/>
      <c r="G1128" s="247"/>
      <c r="H1128" s="247"/>
      <c r="I1128" s="247"/>
      <c r="K1128" s="270"/>
    </row>
    <row r="1129" spans="1:11" x14ac:dyDescent="0.35">
      <c r="A1129" s="18"/>
      <c r="E1129" s="269"/>
      <c r="F1129" s="247"/>
      <c r="G1129" s="247"/>
      <c r="H1129" s="247"/>
      <c r="I1129" s="247"/>
      <c r="K1129" s="270"/>
    </row>
    <row r="1130" spans="1:11" x14ac:dyDescent="0.35">
      <c r="A1130" s="18"/>
      <c r="E1130" s="269"/>
      <c r="F1130" s="247"/>
      <c r="G1130" s="247"/>
      <c r="H1130" s="247"/>
      <c r="I1130" s="247"/>
      <c r="K1130" s="271"/>
    </row>
    <row r="1131" spans="1:11" x14ac:dyDescent="0.35">
      <c r="E1131" s="269"/>
      <c r="F1131" s="267"/>
      <c r="G1131" s="267"/>
      <c r="H1131" s="267"/>
      <c r="I1131" s="267"/>
      <c r="K1131" s="272"/>
    </row>
    <row r="1132" spans="1:11" x14ac:dyDescent="0.35">
      <c r="E1132" s="269"/>
      <c r="F1132" s="267"/>
      <c r="G1132" s="267"/>
      <c r="H1132" s="267"/>
      <c r="I1132" s="267"/>
      <c r="K1132" s="272"/>
    </row>
    <row r="1133" spans="1:11" x14ac:dyDescent="0.35">
      <c r="E1133" s="269"/>
      <c r="F1133" s="267"/>
      <c r="G1133" s="267"/>
      <c r="H1133" s="267"/>
      <c r="I1133" s="267"/>
      <c r="K1133" s="18"/>
    </row>
    <row r="1134" spans="1:11" x14ac:dyDescent="0.35">
      <c r="A1134" s="18"/>
      <c r="B1134" s="18"/>
      <c r="C1134" s="19"/>
      <c r="D1134" s="20"/>
      <c r="E1134" s="268"/>
      <c r="F1134" s="247"/>
      <c r="G1134" s="247"/>
      <c r="H1134" s="247"/>
      <c r="I1134" s="247"/>
    </row>
    <row r="1135" spans="1:11" x14ac:dyDescent="0.35">
      <c r="A1135" s="18"/>
      <c r="B1135" s="18"/>
      <c r="C1135" s="19"/>
      <c r="D1135" s="20"/>
      <c r="E1135" s="268"/>
      <c r="F1135" s="247"/>
      <c r="G1135" s="247"/>
      <c r="H1135" s="247"/>
      <c r="I1135" s="247"/>
    </row>
    <row r="1136" spans="1:11" x14ac:dyDescent="0.35">
      <c r="A1136" s="18"/>
      <c r="E1136" s="269"/>
      <c r="F1136" s="247"/>
      <c r="G1136" s="247"/>
      <c r="H1136" s="247"/>
      <c r="I1136" s="247"/>
    </row>
    <row r="1137" spans="1:9" x14ac:dyDescent="0.35">
      <c r="A1137" s="18"/>
      <c r="E1137" s="269"/>
      <c r="F1137" s="247"/>
      <c r="G1137" s="247"/>
      <c r="H1137" s="247"/>
      <c r="I1137" s="247"/>
    </row>
    <row r="1138" spans="1:9" x14ac:dyDescent="0.35">
      <c r="A1138" s="18"/>
      <c r="E1138" s="269"/>
      <c r="F1138" s="247"/>
      <c r="G1138" s="247"/>
      <c r="H1138" s="247"/>
      <c r="I1138" s="247"/>
    </row>
    <row r="1139" spans="1:9" x14ac:dyDescent="0.35">
      <c r="A1139" s="18"/>
      <c r="E1139" s="269"/>
      <c r="F1139" s="247"/>
      <c r="G1139" s="247"/>
      <c r="H1139" s="247"/>
      <c r="I1139" s="247"/>
    </row>
    <row r="1140" spans="1:9" x14ac:dyDescent="0.35">
      <c r="A1140" s="18"/>
      <c r="E1140" s="269"/>
      <c r="F1140" s="247"/>
      <c r="G1140" s="247"/>
      <c r="H1140" s="247"/>
      <c r="I1140" s="247"/>
    </row>
    <row r="1141" spans="1:9" x14ac:dyDescent="0.35">
      <c r="A1141" s="18"/>
      <c r="E1141" s="269"/>
      <c r="F1141" s="267"/>
      <c r="G1141" s="247"/>
      <c r="H1141" s="247"/>
      <c r="I1141" s="267"/>
    </row>
    <row r="1142" spans="1:9" x14ac:dyDescent="0.35">
      <c r="A1142" s="18"/>
      <c r="E1142" s="269"/>
      <c r="F1142" s="267"/>
      <c r="G1142" s="247"/>
      <c r="H1142" s="247"/>
      <c r="I1142" s="267"/>
    </row>
    <row r="1143" spans="1:9" x14ac:dyDescent="0.35">
      <c r="A1143" s="18"/>
      <c r="E1143" s="269"/>
      <c r="F1143" s="267"/>
      <c r="G1143" s="247"/>
      <c r="H1143" s="247"/>
      <c r="I1143" s="267"/>
    </row>
    <row r="1144" spans="1:9" x14ac:dyDescent="0.35">
      <c r="A1144" s="18"/>
      <c r="E1144" s="269"/>
      <c r="F1144" s="267"/>
      <c r="G1144" s="247"/>
      <c r="H1144" s="247"/>
      <c r="I1144" s="267"/>
    </row>
    <row r="1145" spans="1:9" x14ac:dyDescent="0.35">
      <c r="A1145" s="18"/>
      <c r="E1145" s="269"/>
      <c r="F1145" s="267"/>
      <c r="G1145" s="247"/>
      <c r="H1145" s="247"/>
      <c r="I1145" s="267"/>
    </row>
    <row r="1146" spans="1:9" x14ac:dyDescent="0.35">
      <c r="A1146" s="18"/>
      <c r="E1146" s="269"/>
      <c r="F1146" s="267"/>
      <c r="G1146" s="247"/>
      <c r="H1146" s="247"/>
      <c r="I1146" s="267"/>
    </row>
    <row r="1147" spans="1:9" x14ac:dyDescent="0.35">
      <c r="A1147" s="18"/>
      <c r="E1147" s="269"/>
      <c r="F1147" s="267"/>
      <c r="G1147" s="247"/>
      <c r="H1147" s="247"/>
      <c r="I1147" s="267"/>
    </row>
    <row r="1148" spans="1:9" x14ac:dyDescent="0.35">
      <c r="A1148" s="18"/>
      <c r="E1148" s="269"/>
      <c r="F1148" s="267"/>
      <c r="G1148" s="247"/>
      <c r="H1148" s="247"/>
      <c r="I1148" s="267"/>
    </row>
    <row r="1149" spans="1:9" x14ac:dyDescent="0.35">
      <c r="A1149" s="18"/>
      <c r="E1149" s="269"/>
      <c r="F1149" s="267"/>
      <c r="G1149" s="247"/>
      <c r="H1149" s="247"/>
      <c r="I1149" s="267"/>
    </row>
    <row r="1150" spans="1:9" x14ac:dyDescent="0.35">
      <c r="A1150" s="18"/>
      <c r="E1150" s="269"/>
      <c r="F1150" s="267"/>
      <c r="G1150" s="247"/>
      <c r="H1150" s="247"/>
      <c r="I1150" s="267"/>
    </row>
    <row r="1151" spans="1:9" x14ac:dyDescent="0.35">
      <c r="A1151" s="18"/>
      <c r="E1151" s="269"/>
      <c r="F1151" s="267"/>
      <c r="G1151" s="247"/>
      <c r="H1151" s="247"/>
      <c r="I1151" s="267"/>
    </row>
    <row r="1152" spans="1:9" x14ac:dyDescent="0.35">
      <c r="A1152" s="18"/>
      <c r="E1152" s="269"/>
      <c r="F1152" s="267"/>
      <c r="G1152" s="247"/>
      <c r="H1152" s="247"/>
      <c r="I1152" s="267"/>
    </row>
    <row r="1153" spans="1:9" x14ac:dyDescent="0.35">
      <c r="A1153" s="18"/>
      <c r="B1153" s="18"/>
      <c r="C1153" s="19"/>
      <c r="D1153" s="20"/>
      <c r="E1153" s="268"/>
      <c r="F1153" s="247"/>
      <c r="G1153" s="247"/>
      <c r="H1153" s="247"/>
      <c r="I1153" s="267"/>
    </row>
    <row r="1154" spans="1:9" x14ac:dyDescent="0.35">
      <c r="A1154" s="18"/>
      <c r="B1154" s="18"/>
      <c r="C1154" s="19"/>
      <c r="D1154" s="20"/>
      <c r="E1154" s="268"/>
      <c r="F1154" s="247"/>
      <c r="G1154" s="247"/>
      <c r="H1154" s="247"/>
      <c r="I1154" s="267"/>
    </row>
    <row r="1155" spans="1:9" x14ac:dyDescent="0.35">
      <c r="E1155" s="269"/>
      <c r="F1155" s="267"/>
      <c r="G1155" s="267"/>
      <c r="H1155" s="267"/>
      <c r="I1155" s="267"/>
    </row>
    <row r="1156" spans="1:9" x14ac:dyDescent="0.35">
      <c r="E1156" s="269"/>
      <c r="F1156" s="267"/>
      <c r="G1156" s="267"/>
      <c r="H1156" s="267"/>
      <c r="I1156" s="267"/>
    </row>
    <row r="1157" spans="1:9" x14ac:dyDescent="0.35">
      <c r="E1157" s="269"/>
      <c r="F1157" s="267"/>
      <c r="G1157" s="267"/>
      <c r="H1157" s="267"/>
      <c r="I1157" s="267"/>
    </row>
    <row r="1158" spans="1:9" x14ac:dyDescent="0.35">
      <c r="E1158" s="269"/>
      <c r="F1158" s="267"/>
      <c r="G1158" s="267"/>
      <c r="H1158" s="267"/>
      <c r="I1158" s="267"/>
    </row>
    <row r="1159" spans="1:9" x14ac:dyDescent="0.35">
      <c r="F1159" s="267"/>
      <c r="G1159" s="267"/>
      <c r="H1159" s="267"/>
      <c r="I1159" s="267"/>
    </row>
    <row r="1160" spans="1:9" x14ac:dyDescent="0.35">
      <c r="F1160" s="267"/>
      <c r="G1160" s="267"/>
      <c r="H1160" s="267"/>
      <c r="I1160" s="267"/>
    </row>
    <row r="1161" spans="1:9" x14ac:dyDescent="0.35">
      <c r="A1161" s="18"/>
      <c r="B1161" s="18"/>
      <c r="C1161" s="19"/>
      <c r="D1161" s="20"/>
      <c r="E1161" s="20"/>
      <c r="F1161" s="247"/>
      <c r="G1161" s="247"/>
      <c r="H1161" s="247"/>
      <c r="I1161" s="247"/>
    </row>
    <row r="1162" spans="1:9" x14ac:dyDescent="0.35">
      <c r="A1162" s="18"/>
      <c r="B1162" s="18"/>
      <c r="C1162" s="19"/>
      <c r="D1162" s="20"/>
      <c r="E1162" s="20"/>
      <c r="F1162" s="247"/>
      <c r="G1162" s="247"/>
      <c r="H1162" s="247"/>
      <c r="I1162" s="247"/>
    </row>
    <row r="1163" spans="1:9" x14ac:dyDescent="0.35">
      <c r="A1163" s="18"/>
      <c r="B1163" s="18"/>
      <c r="C1163" s="19"/>
      <c r="D1163" s="20"/>
      <c r="E1163" s="20"/>
      <c r="F1163" s="247"/>
      <c r="G1163" s="247"/>
      <c r="H1163" s="247"/>
      <c r="I1163" s="247"/>
    </row>
    <row r="1164" spans="1:9" x14ac:dyDescent="0.35">
      <c r="A1164" s="18"/>
      <c r="B1164" s="18"/>
      <c r="C1164" s="19"/>
      <c r="D1164" s="20"/>
      <c r="E1164" s="20"/>
      <c r="F1164" s="247"/>
      <c r="G1164" s="247"/>
      <c r="H1164" s="247"/>
      <c r="I1164" s="247"/>
    </row>
    <row r="1165" spans="1:9" x14ac:dyDescent="0.35">
      <c r="F1165" s="267"/>
      <c r="G1165" s="267"/>
      <c r="H1165" s="267"/>
      <c r="I1165" s="267"/>
    </row>
    <row r="1166" spans="1:9" x14ac:dyDescent="0.35">
      <c r="A1166" s="18"/>
      <c r="F1166" s="267"/>
      <c r="G1166" s="267"/>
      <c r="H1166" s="267"/>
      <c r="I1166" s="267"/>
    </row>
    <row r="1167" spans="1:9" x14ac:dyDescent="0.35">
      <c r="C1167" s="19"/>
      <c r="D1167" s="20"/>
      <c r="E1167" s="269"/>
      <c r="F1167" s="267"/>
      <c r="G1167" s="267"/>
      <c r="H1167" s="267"/>
      <c r="I1167" s="267"/>
    </row>
    <row r="1168" spans="1:9" x14ac:dyDescent="0.35">
      <c r="C1168" s="19"/>
      <c r="D1168" s="20"/>
      <c r="E1168" s="269"/>
      <c r="F1168" s="267"/>
      <c r="G1168" s="267"/>
      <c r="H1168" s="267"/>
      <c r="I1168" s="267"/>
    </row>
    <row r="1169" spans="1:9" x14ac:dyDescent="0.35">
      <c r="C1169" s="19"/>
      <c r="D1169" s="20"/>
      <c r="E1169" s="269"/>
      <c r="F1169" s="267"/>
      <c r="G1169" s="267"/>
      <c r="H1169" s="267"/>
      <c r="I1169" s="267"/>
    </row>
    <row r="1170" spans="1:9" x14ac:dyDescent="0.35">
      <c r="E1170" s="269"/>
      <c r="F1170" s="267"/>
      <c r="G1170" s="267"/>
      <c r="H1170" s="267"/>
      <c r="I1170" s="267"/>
    </row>
    <row r="1171" spans="1:9" x14ac:dyDescent="0.35">
      <c r="E1171" s="269"/>
      <c r="F1171" s="267"/>
      <c r="G1171" s="267"/>
      <c r="H1171" s="267"/>
      <c r="I1171" s="267"/>
    </row>
    <row r="1172" spans="1:9" x14ac:dyDescent="0.35">
      <c r="E1172" s="269"/>
      <c r="F1172" s="267"/>
      <c r="G1172" s="267"/>
      <c r="H1172" s="267"/>
      <c r="I1172" s="267"/>
    </row>
    <row r="1173" spans="1:9" x14ac:dyDescent="0.35">
      <c r="E1173" s="269"/>
      <c r="F1173" s="267"/>
      <c r="G1173" s="267"/>
      <c r="H1173" s="267"/>
      <c r="I1173" s="267"/>
    </row>
    <row r="1174" spans="1:9" x14ac:dyDescent="0.35">
      <c r="E1174" s="269"/>
      <c r="F1174" s="267"/>
      <c r="G1174" s="267"/>
      <c r="H1174" s="267"/>
      <c r="I1174" s="267"/>
    </row>
    <row r="1175" spans="1:9" x14ac:dyDescent="0.35">
      <c r="F1175" s="267"/>
      <c r="G1175" s="267"/>
      <c r="H1175" s="267"/>
      <c r="I1175" s="267"/>
    </row>
    <row r="1176" spans="1:9" x14ac:dyDescent="0.35">
      <c r="A1176" s="18"/>
      <c r="F1176" s="247"/>
      <c r="G1176" s="247"/>
      <c r="H1176" s="247"/>
      <c r="I1176" s="247"/>
    </row>
    <row r="1177" spans="1:9" x14ac:dyDescent="0.35">
      <c r="A1177" s="18"/>
      <c r="F1177" s="247"/>
      <c r="G1177" s="247"/>
      <c r="H1177" s="247"/>
      <c r="I1177" s="247"/>
    </row>
    <row r="1178" spans="1:9" x14ac:dyDescent="0.35">
      <c r="A1178" s="18"/>
      <c r="F1178" s="247"/>
      <c r="G1178" s="247"/>
      <c r="H1178" s="247"/>
      <c r="I1178" s="247"/>
    </row>
    <row r="1179" spans="1:9" x14ac:dyDescent="0.35">
      <c r="A1179" s="18"/>
      <c r="F1179" s="247"/>
      <c r="G1179" s="247"/>
      <c r="H1179" s="247"/>
      <c r="I1179" s="247"/>
    </row>
    <row r="1180" spans="1:9" x14ac:dyDescent="0.35">
      <c r="F1180" s="267"/>
      <c r="G1180" s="267"/>
      <c r="H1180" s="267"/>
      <c r="I1180" s="267"/>
    </row>
    <row r="1181" spans="1:9" x14ac:dyDescent="0.35">
      <c r="A1181" s="18"/>
      <c r="F1181" s="267"/>
      <c r="G1181" s="267"/>
      <c r="H1181" s="267"/>
      <c r="I1181" s="267"/>
    </row>
    <row r="1182" spans="1:9" x14ac:dyDescent="0.35">
      <c r="E1182" s="269"/>
      <c r="F1182" s="267"/>
      <c r="G1182" s="267"/>
      <c r="H1182" s="267"/>
      <c r="I1182" s="267"/>
    </row>
    <row r="1183" spans="1:9" x14ac:dyDescent="0.35">
      <c r="E1183" s="269"/>
      <c r="F1183" s="267"/>
      <c r="G1183" s="267"/>
      <c r="H1183" s="267"/>
      <c r="I1183" s="267"/>
    </row>
    <row r="1184" spans="1:9" x14ac:dyDescent="0.35">
      <c r="F1184" s="267"/>
      <c r="G1184" s="267"/>
      <c r="H1184" s="267"/>
      <c r="I1184" s="267"/>
    </row>
    <row r="1185" spans="1:9" x14ac:dyDescent="0.35">
      <c r="F1185" s="267"/>
      <c r="G1185" s="267"/>
      <c r="H1185" s="267"/>
      <c r="I1185" s="267"/>
    </row>
    <row r="1186" spans="1:9" x14ac:dyDescent="0.35">
      <c r="A1186" s="18"/>
      <c r="F1186" s="247"/>
      <c r="G1186" s="247"/>
      <c r="H1186" s="247"/>
      <c r="I1186" s="247"/>
    </row>
    <row r="1187" spans="1:9" x14ac:dyDescent="0.35">
      <c r="F1187" s="267"/>
      <c r="G1187" s="267"/>
      <c r="H1187" s="267"/>
      <c r="I1187" s="267"/>
    </row>
    <row r="1188" spans="1:9" x14ac:dyDescent="0.35">
      <c r="A1188" s="18"/>
      <c r="F1188" s="267"/>
      <c r="G1188" s="267"/>
      <c r="H1188" s="267"/>
      <c r="I1188" s="267"/>
    </row>
    <row r="1189" spans="1:9" x14ac:dyDescent="0.35">
      <c r="E1189" s="269"/>
      <c r="F1189" s="267"/>
      <c r="G1189" s="267"/>
      <c r="H1189" s="267"/>
      <c r="I1189" s="267"/>
    </row>
    <row r="1190" spans="1:9" x14ac:dyDescent="0.35">
      <c r="A1190" s="18"/>
      <c r="B1190" s="18"/>
      <c r="C1190" s="19"/>
      <c r="D1190" s="20"/>
      <c r="E1190" s="268"/>
      <c r="F1190" s="247"/>
      <c r="G1190" s="247"/>
      <c r="H1190" s="247"/>
      <c r="I1190" s="247"/>
    </row>
    <row r="1191" spans="1:9" x14ac:dyDescent="0.35">
      <c r="F1191" s="267"/>
      <c r="G1191" s="267"/>
      <c r="H1191" s="267"/>
      <c r="I1191" s="267"/>
    </row>
    <row r="1192" spans="1:9" x14ac:dyDescent="0.35">
      <c r="A1192" s="18"/>
      <c r="E1192" s="269"/>
      <c r="F1192" s="247"/>
      <c r="G1192" s="247"/>
      <c r="H1192" s="247"/>
      <c r="I1192" s="247"/>
    </row>
    <row r="1193" spans="1:9" x14ac:dyDescent="0.35">
      <c r="A1193" s="18"/>
      <c r="E1193" s="269"/>
      <c r="F1193" s="247"/>
      <c r="G1193" s="247"/>
      <c r="H1193" s="247"/>
      <c r="I1193" s="247"/>
    </row>
    <row r="1194" spans="1:9" x14ac:dyDescent="0.35">
      <c r="A1194" s="18"/>
      <c r="E1194" s="269"/>
      <c r="F1194" s="247"/>
      <c r="G1194" s="247"/>
      <c r="H1194" s="247"/>
      <c r="I1194" s="247"/>
    </row>
    <row r="1195" spans="1:9" x14ac:dyDescent="0.35">
      <c r="A1195" s="18"/>
      <c r="E1195" s="269"/>
      <c r="F1195" s="247"/>
      <c r="G1195" s="247"/>
      <c r="H1195" s="247"/>
      <c r="I1195" s="247"/>
    </row>
    <row r="1196" spans="1:9" x14ac:dyDescent="0.35">
      <c r="A1196" s="18"/>
      <c r="E1196" s="269"/>
      <c r="F1196" s="247"/>
      <c r="G1196" s="247"/>
      <c r="H1196" s="247"/>
      <c r="I1196" s="247"/>
    </row>
    <row r="1197" spans="1:9" x14ac:dyDescent="0.35">
      <c r="A1197" s="18"/>
      <c r="E1197" s="269"/>
      <c r="F1197" s="247"/>
      <c r="G1197" s="247"/>
      <c r="H1197" s="247"/>
      <c r="I1197" s="247"/>
    </row>
    <row r="1198" spans="1:9" x14ac:dyDescent="0.35">
      <c r="A1198" s="18"/>
      <c r="E1198" s="269"/>
      <c r="F1198" s="247"/>
      <c r="G1198" s="247"/>
      <c r="H1198" s="247"/>
      <c r="I1198" s="247"/>
    </row>
    <row r="1199" spans="1:9" x14ac:dyDescent="0.35">
      <c r="A1199" s="18"/>
      <c r="E1199" s="269"/>
      <c r="F1199" s="247"/>
      <c r="G1199" s="247"/>
      <c r="H1199" s="247"/>
      <c r="I1199" s="247"/>
    </row>
    <row r="1200" spans="1:9" x14ac:dyDescent="0.35">
      <c r="A1200" s="18"/>
      <c r="E1200" s="269"/>
      <c r="F1200" s="247"/>
      <c r="G1200" s="247"/>
      <c r="H1200" s="247"/>
      <c r="I1200" s="247"/>
    </row>
    <row r="1201" spans="1:9" x14ac:dyDescent="0.35">
      <c r="A1201" s="18"/>
      <c r="B1201" s="18"/>
      <c r="C1201" s="19"/>
      <c r="D1201" s="20"/>
      <c r="E1201" s="268"/>
      <c r="F1201" s="247"/>
      <c r="G1201" s="247"/>
      <c r="H1201" s="247"/>
      <c r="I1201" s="267"/>
    </row>
    <row r="1202" spans="1:9" x14ac:dyDescent="0.35">
      <c r="A1202" s="18"/>
      <c r="B1202" s="18"/>
      <c r="C1202" s="19"/>
      <c r="D1202" s="20"/>
      <c r="E1202" s="268"/>
      <c r="F1202" s="247"/>
      <c r="G1202" s="247"/>
      <c r="H1202" s="247"/>
      <c r="I1202" s="267"/>
    </row>
    <row r="1203" spans="1:9" x14ac:dyDescent="0.35">
      <c r="E1203" s="269"/>
      <c r="F1203" s="267"/>
      <c r="G1203" s="267"/>
      <c r="H1203" s="267"/>
      <c r="I1203" s="267"/>
    </row>
    <row r="1204" spans="1:9" x14ac:dyDescent="0.35">
      <c r="E1204" s="269"/>
      <c r="F1204" s="267"/>
      <c r="G1204" s="267"/>
      <c r="H1204" s="267"/>
      <c r="I1204" s="267"/>
    </row>
    <row r="1205" spans="1:9" x14ac:dyDescent="0.35">
      <c r="E1205" s="269"/>
      <c r="F1205" s="267"/>
      <c r="G1205" s="267"/>
      <c r="H1205" s="267"/>
      <c r="I1205" s="267"/>
    </row>
    <row r="1206" spans="1:9" x14ac:dyDescent="0.35">
      <c r="F1206" s="267"/>
      <c r="G1206" s="267"/>
      <c r="H1206" s="267"/>
      <c r="I1206" s="267"/>
    </row>
    <row r="1207" spans="1:9" x14ac:dyDescent="0.35">
      <c r="F1207" s="267"/>
      <c r="G1207" s="267"/>
      <c r="H1207" s="267"/>
      <c r="I1207" s="267"/>
    </row>
    <row r="1208" spans="1:9" x14ac:dyDescent="0.35">
      <c r="E1208" s="269"/>
      <c r="F1208" s="267"/>
      <c r="G1208" s="267"/>
      <c r="H1208" s="267"/>
      <c r="I1208" s="267"/>
    </row>
    <row r="1209" spans="1:9" x14ac:dyDescent="0.35">
      <c r="A1209" s="18"/>
      <c r="B1209" s="18"/>
      <c r="C1209" s="19"/>
      <c r="D1209" s="20"/>
      <c r="E1209" s="20"/>
      <c r="F1209" s="247"/>
      <c r="G1209" s="247"/>
      <c r="H1209" s="247"/>
      <c r="I1209" s="247"/>
    </row>
    <row r="1210" spans="1:9" x14ac:dyDescent="0.35">
      <c r="A1210" s="18"/>
      <c r="B1210" s="18"/>
      <c r="C1210" s="19"/>
      <c r="D1210" s="20"/>
      <c r="E1210" s="20"/>
      <c r="F1210" s="247"/>
      <c r="G1210" s="247"/>
      <c r="H1210" s="247"/>
      <c r="I1210" s="247"/>
    </row>
    <row r="1211" spans="1:9" x14ac:dyDescent="0.35">
      <c r="A1211" s="18"/>
      <c r="B1211" s="18"/>
      <c r="C1211" s="19"/>
      <c r="D1211" s="20"/>
      <c r="E1211" s="20"/>
      <c r="F1211" s="247"/>
      <c r="G1211" s="247"/>
      <c r="H1211" s="247"/>
      <c r="I1211" s="247"/>
    </row>
    <row r="1212" spans="1:9" x14ac:dyDescent="0.35">
      <c r="F1212" s="267"/>
      <c r="G1212" s="267"/>
      <c r="H1212" s="267"/>
      <c r="I1212" s="267"/>
    </row>
    <row r="1213" spans="1:9" x14ac:dyDescent="0.35">
      <c r="A1213" s="18"/>
      <c r="F1213" s="267"/>
      <c r="G1213" s="267"/>
      <c r="H1213" s="267"/>
      <c r="I1213" s="267"/>
    </row>
    <row r="1214" spans="1:9" x14ac:dyDescent="0.35">
      <c r="F1214" s="267"/>
      <c r="G1214" s="267"/>
      <c r="H1214" s="267"/>
      <c r="I1214" s="267"/>
    </row>
    <row r="1215" spans="1:9" x14ac:dyDescent="0.35">
      <c r="E1215" s="269"/>
      <c r="F1215" s="267"/>
      <c r="G1215" s="267"/>
      <c r="H1215" s="267"/>
      <c r="I1215" s="267"/>
    </row>
    <row r="1216" spans="1:9" x14ac:dyDescent="0.35">
      <c r="E1216" s="269"/>
      <c r="F1216" s="267"/>
      <c r="G1216" s="267"/>
      <c r="H1216" s="267"/>
      <c r="I1216" s="267"/>
    </row>
    <row r="1217" spans="1:9" x14ac:dyDescent="0.35">
      <c r="E1217" s="269"/>
      <c r="F1217" s="267"/>
      <c r="G1217" s="267"/>
      <c r="H1217" s="267"/>
      <c r="I1217" s="267"/>
    </row>
    <row r="1218" spans="1:9" x14ac:dyDescent="0.35">
      <c r="E1218" s="269"/>
      <c r="F1218" s="267"/>
      <c r="G1218" s="267"/>
      <c r="H1218" s="267"/>
      <c r="I1218" s="267"/>
    </row>
    <row r="1219" spans="1:9" x14ac:dyDescent="0.35">
      <c r="E1219" s="269"/>
      <c r="F1219" s="267"/>
      <c r="G1219" s="267"/>
      <c r="H1219" s="267"/>
      <c r="I1219" s="267"/>
    </row>
    <row r="1220" spans="1:9" x14ac:dyDescent="0.35">
      <c r="E1220" s="269"/>
      <c r="F1220" s="267"/>
      <c r="G1220" s="267"/>
      <c r="H1220" s="267"/>
      <c r="I1220" s="267"/>
    </row>
    <row r="1221" spans="1:9" x14ac:dyDescent="0.35">
      <c r="E1221" s="269"/>
      <c r="F1221" s="267"/>
      <c r="G1221" s="267"/>
      <c r="H1221" s="267"/>
      <c r="I1221" s="267"/>
    </row>
    <row r="1222" spans="1:9" x14ac:dyDescent="0.35">
      <c r="E1222" s="269"/>
      <c r="F1222" s="267"/>
      <c r="G1222" s="267"/>
      <c r="H1222" s="267"/>
      <c r="I1222" s="267"/>
    </row>
    <row r="1223" spans="1:9" x14ac:dyDescent="0.35">
      <c r="F1223" s="267"/>
      <c r="G1223" s="267"/>
      <c r="H1223" s="267"/>
      <c r="I1223" s="267"/>
    </row>
    <row r="1224" spans="1:9" x14ac:dyDescent="0.35">
      <c r="A1224" s="18"/>
      <c r="F1224" s="247"/>
      <c r="G1224" s="247"/>
      <c r="H1224" s="247"/>
      <c r="I1224" s="247"/>
    </row>
    <row r="1225" spans="1:9" x14ac:dyDescent="0.35">
      <c r="A1225" s="18"/>
      <c r="F1225" s="247"/>
      <c r="G1225" s="247"/>
      <c r="H1225" s="247"/>
      <c r="I1225" s="247"/>
    </row>
    <row r="1226" spans="1:9" x14ac:dyDescent="0.35">
      <c r="A1226" s="18"/>
      <c r="F1226" s="247"/>
      <c r="G1226" s="247"/>
      <c r="H1226" s="247"/>
      <c r="I1226" s="247"/>
    </row>
    <row r="1227" spans="1:9" x14ac:dyDescent="0.35">
      <c r="A1227" s="18"/>
      <c r="F1227" s="247"/>
      <c r="G1227" s="247"/>
      <c r="H1227" s="247"/>
      <c r="I1227" s="247"/>
    </row>
    <row r="1228" spans="1:9" x14ac:dyDescent="0.35">
      <c r="F1228" s="267"/>
      <c r="G1228" s="267"/>
      <c r="H1228" s="267"/>
      <c r="I1228" s="267"/>
    </row>
    <row r="1229" spans="1:9" x14ac:dyDescent="0.35">
      <c r="A1229" s="18"/>
      <c r="F1229" s="267"/>
      <c r="G1229" s="267"/>
      <c r="H1229" s="267"/>
      <c r="I1229" s="267"/>
    </row>
    <row r="1230" spans="1:9" x14ac:dyDescent="0.35">
      <c r="E1230" s="269"/>
      <c r="F1230" s="267"/>
      <c r="G1230" s="267"/>
      <c r="H1230" s="267"/>
      <c r="I1230" s="267"/>
    </row>
    <row r="1231" spans="1:9" x14ac:dyDescent="0.35">
      <c r="E1231" s="269"/>
      <c r="F1231" s="267"/>
      <c r="G1231" s="267"/>
      <c r="H1231" s="267"/>
      <c r="I1231" s="267"/>
    </row>
    <row r="1232" spans="1:9" x14ac:dyDescent="0.35">
      <c r="F1232" s="267"/>
      <c r="G1232" s="267"/>
      <c r="H1232" s="267"/>
      <c r="I1232" s="267"/>
    </row>
    <row r="1233" spans="1:9" x14ac:dyDescent="0.35">
      <c r="A1233" s="18"/>
      <c r="F1233" s="247"/>
      <c r="G1233" s="247"/>
      <c r="H1233" s="247"/>
      <c r="I1233" s="247"/>
    </row>
    <row r="1234" spans="1:9" x14ac:dyDescent="0.35">
      <c r="F1234" s="267"/>
      <c r="G1234" s="267"/>
      <c r="H1234" s="267"/>
      <c r="I1234" s="267"/>
    </row>
    <row r="1235" spans="1:9" x14ac:dyDescent="0.35">
      <c r="A1235" s="18"/>
      <c r="F1235" s="267"/>
      <c r="G1235" s="267"/>
      <c r="H1235" s="267"/>
      <c r="I1235" s="267"/>
    </row>
    <row r="1236" spans="1:9" x14ac:dyDescent="0.35">
      <c r="E1236" s="269"/>
      <c r="F1236" s="267"/>
      <c r="G1236" s="267"/>
      <c r="H1236" s="267"/>
      <c r="I1236" s="267"/>
    </row>
    <row r="1237" spans="1:9" x14ac:dyDescent="0.35">
      <c r="A1237" s="18"/>
      <c r="B1237" s="18"/>
      <c r="C1237" s="19"/>
      <c r="D1237" s="20"/>
      <c r="E1237" s="20"/>
      <c r="F1237" s="247"/>
      <c r="G1237" s="247"/>
      <c r="H1237" s="247"/>
      <c r="I1237" s="247"/>
    </row>
    <row r="1238" spans="1:9" x14ac:dyDescent="0.35">
      <c r="F1238" s="267"/>
      <c r="G1238" s="267"/>
      <c r="H1238" s="267"/>
      <c r="I1238" s="267"/>
    </row>
    <row r="1239" spans="1:9" x14ac:dyDescent="0.35">
      <c r="A1239" s="18"/>
      <c r="B1239" s="18"/>
      <c r="C1239" s="19"/>
      <c r="D1239" s="20"/>
      <c r="E1239" s="268"/>
      <c r="F1239" s="247"/>
      <c r="G1239" s="247"/>
      <c r="H1239" s="247"/>
      <c r="I1239" s="247"/>
    </row>
    <row r="1240" spans="1:9" x14ac:dyDescent="0.35">
      <c r="A1240" s="18"/>
      <c r="B1240" s="18"/>
      <c r="C1240" s="19"/>
      <c r="D1240" s="20"/>
      <c r="E1240" s="268"/>
      <c r="F1240" s="268"/>
      <c r="G1240" s="20"/>
      <c r="H1240" s="268"/>
      <c r="I1240" s="20"/>
    </row>
    <row r="1241" spans="1:9" x14ac:dyDescent="0.35">
      <c r="A1241" s="18"/>
      <c r="B1241" s="18"/>
      <c r="C1241" s="19"/>
      <c r="D1241" s="20"/>
      <c r="E1241" s="268"/>
      <c r="F1241" s="268"/>
      <c r="G1241" s="20"/>
      <c r="H1241" s="268"/>
      <c r="I1241" s="20"/>
    </row>
    <row r="1242" spans="1:9" x14ac:dyDescent="0.35">
      <c r="A1242" s="18"/>
      <c r="B1242" s="18"/>
      <c r="C1242" s="19"/>
      <c r="D1242" s="20"/>
      <c r="E1242" s="268"/>
      <c r="F1242" s="268"/>
      <c r="G1242" s="20"/>
      <c r="H1242" s="268"/>
      <c r="I1242" s="20"/>
    </row>
    <row r="1243" spans="1:9" x14ac:dyDescent="0.35">
      <c r="A1243" s="18"/>
      <c r="B1243" s="18"/>
      <c r="C1243" s="19"/>
      <c r="D1243" s="20"/>
      <c r="E1243" s="268"/>
      <c r="F1243" s="268"/>
      <c r="G1243" s="20"/>
      <c r="H1243" s="268"/>
      <c r="I1243" s="20"/>
    </row>
    <row r="1244" spans="1:9" x14ac:dyDescent="0.35">
      <c r="A1244" s="18"/>
      <c r="B1244" s="18"/>
      <c r="C1244" s="19"/>
      <c r="D1244" s="20"/>
      <c r="E1244" s="268"/>
      <c r="F1244" s="268"/>
      <c r="G1244" s="20"/>
      <c r="H1244" s="268"/>
      <c r="I1244" s="20"/>
    </row>
    <row r="1245" spans="1:9" x14ac:dyDescent="0.35">
      <c r="A1245" s="18"/>
      <c r="B1245" s="18"/>
      <c r="C1245" s="19"/>
      <c r="D1245" s="20"/>
      <c r="E1245" s="268"/>
      <c r="F1245" s="268"/>
      <c r="G1245" s="20"/>
      <c r="H1245" s="268"/>
      <c r="I1245" s="20"/>
    </row>
    <row r="1246" spans="1:9" x14ac:dyDescent="0.35">
      <c r="A1246" s="18"/>
      <c r="B1246" s="18"/>
      <c r="C1246" s="19"/>
      <c r="D1246" s="20"/>
      <c r="E1246" s="268"/>
      <c r="F1246" s="268"/>
      <c r="G1246" s="20"/>
      <c r="H1246" s="268"/>
      <c r="I1246" s="20"/>
    </row>
    <row r="1247" spans="1:9" x14ac:dyDescent="0.35">
      <c r="A1247" s="18"/>
      <c r="B1247" s="18"/>
      <c r="C1247" s="19"/>
      <c r="D1247" s="20"/>
      <c r="E1247" s="268"/>
      <c r="F1247" s="268"/>
      <c r="G1247" s="20"/>
      <c r="H1247" s="268"/>
      <c r="I1247" s="20"/>
    </row>
    <row r="1248" spans="1:9" x14ac:dyDescent="0.35">
      <c r="A1248" s="18"/>
      <c r="B1248" s="18"/>
      <c r="C1248" s="19"/>
      <c r="D1248" s="20"/>
      <c r="E1248" s="268"/>
      <c r="F1248" s="268"/>
      <c r="G1248" s="20"/>
      <c r="H1248" s="268"/>
      <c r="I1248" s="20"/>
    </row>
    <row r="1249" spans="1:9" x14ac:dyDescent="0.35">
      <c r="A1249" s="18"/>
      <c r="B1249" s="18"/>
      <c r="C1249" s="19"/>
      <c r="D1249" s="20"/>
      <c r="E1249" s="268"/>
      <c r="F1249" s="268"/>
      <c r="G1249" s="20"/>
      <c r="H1249" s="268"/>
      <c r="I1249" s="20"/>
    </row>
    <row r="1250" spans="1:9" x14ac:dyDescent="0.35">
      <c r="A1250" s="18"/>
      <c r="B1250" s="18"/>
      <c r="C1250" s="19"/>
      <c r="D1250" s="20"/>
      <c r="E1250" s="268"/>
      <c r="F1250" s="268"/>
      <c r="G1250" s="20"/>
      <c r="H1250" s="268"/>
      <c r="I1250" s="20"/>
    </row>
    <row r="1251" spans="1:9" x14ac:dyDescent="0.35">
      <c r="A1251" s="18"/>
      <c r="B1251" s="18"/>
      <c r="C1251" s="19"/>
      <c r="D1251" s="20"/>
      <c r="E1251" s="268"/>
      <c r="F1251" s="268"/>
      <c r="G1251" s="268"/>
      <c r="H1251" s="268"/>
    </row>
    <row r="1252" spans="1:9" x14ac:dyDescent="0.35">
      <c r="A1252" s="18"/>
      <c r="B1252" s="18"/>
      <c r="C1252" s="19"/>
      <c r="D1252" s="20"/>
      <c r="E1252" s="268"/>
      <c r="F1252" s="268"/>
      <c r="G1252" s="268"/>
      <c r="H1252" s="268"/>
    </row>
    <row r="1253" spans="1:9" x14ac:dyDescent="0.35">
      <c r="E1253" s="269"/>
      <c r="F1253" s="267"/>
      <c r="G1253" s="267"/>
      <c r="H1253" s="267"/>
      <c r="I1253" s="267"/>
    </row>
    <row r="1254" spans="1:9" x14ac:dyDescent="0.35">
      <c r="E1254" s="269"/>
      <c r="F1254" s="267"/>
      <c r="G1254" s="267"/>
      <c r="H1254" s="267"/>
      <c r="I1254" s="267"/>
    </row>
    <row r="1255" spans="1:9" x14ac:dyDescent="0.35">
      <c r="E1255" s="269"/>
      <c r="F1255" s="267"/>
      <c r="G1255" s="267"/>
      <c r="H1255" s="267"/>
      <c r="I1255" s="267"/>
    </row>
    <row r="1256" spans="1:9" x14ac:dyDescent="0.35">
      <c r="F1256" s="267"/>
      <c r="G1256" s="267"/>
      <c r="H1256" s="267"/>
      <c r="I1256" s="267"/>
    </row>
    <row r="1257" spans="1:9" x14ac:dyDescent="0.35">
      <c r="E1257" s="269"/>
      <c r="F1257" s="267"/>
      <c r="G1257" s="267"/>
      <c r="H1257" s="267"/>
      <c r="I1257" s="267"/>
    </row>
    <row r="1258" spans="1:9" x14ac:dyDescent="0.35">
      <c r="F1258" s="267"/>
      <c r="G1258" s="267"/>
      <c r="H1258" s="267"/>
      <c r="I1258" s="267"/>
    </row>
    <row r="1259" spans="1:9" x14ac:dyDescent="0.35">
      <c r="F1259" s="267"/>
      <c r="G1259" s="267"/>
      <c r="H1259" s="267"/>
      <c r="I1259" s="267"/>
    </row>
    <row r="1260" spans="1:9" x14ac:dyDescent="0.35">
      <c r="A1260" s="18"/>
      <c r="B1260" s="18"/>
      <c r="C1260" s="19"/>
      <c r="D1260" s="20"/>
      <c r="E1260" s="20"/>
      <c r="F1260" s="247"/>
      <c r="G1260" s="247"/>
      <c r="H1260" s="247"/>
      <c r="I1260" s="247"/>
    </row>
    <row r="1261" spans="1:9" x14ac:dyDescent="0.35">
      <c r="A1261" s="18"/>
      <c r="B1261" s="18"/>
      <c r="C1261" s="19"/>
      <c r="D1261" s="20"/>
      <c r="E1261" s="20"/>
      <c r="F1261" s="247"/>
      <c r="G1261" s="247"/>
      <c r="H1261" s="247"/>
      <c r="I1261" s="247"/>
    </row>
    <row r="1262" spans="1:9" x14ac:dyDescent="0.35">
      <c r="A1262" s="18"/>
      <c r="B1262" s="18"/>
      <c r="C1262" s="19"/>
      <c r="D1262" s="20"/>
      <c r="E1262" s="20"/>
      <c r="F1262" s="247"/>
      <c r="G1262" s="247"/>
      <c r="H1262" s="247"/>
      <c r="I1262" s="247"/>
    </row>
    <row r="1263" spans="1:9" x14ac:dyDescent="0.35">
      <c r="F1263" s="267"/>
      <c r="G1263" s="267"/>
      <c r="H1263" s="267"/>
      <c r="I1263" s="267"/>
    </row>
    <row r="1264" spans="1:9" x14ac:dyDescent="0.35">
      <c r="A1264" s="18"/>
      <c r="F1264" s="267"/>
      <c r="G1264" s="267"/>
      <c r="H1264" s="267"/>
      <c r="I1264" s="267"/>
    </row>
    <row r="1265" spans="1:9" x14ac:dyDescent="0.35">
      <c r="F1265" s="267"/>
      <c r="G1265" s="267"/>
      <c r="H1265" s="267"/>
      <c r="I1265" s="247"/>
    </row>
    <row r="1266" spans="1:9" x14ac:dyDescent="0.35">
      <c r="E1266" s="269"/>
      <c r="F1266" s="267"/>
      <c r="G1266" s="267"/>
      <c r="H1266" s="267"/>
      <c r="I1266" s="247"/>
    </row>
    <row r="1267" spans="1:9" x14ac:dyDescent="0.35">
      <c r="E1267" s="269"/>
      <c r="F1267" s="267"/>
      <c r="G1267" s="267"/>
      <c r="H1267" s="267"/>
      <c r="I1267" s="267"/>
    </row>
    <row r="1268" spans="1:9" x14ac:dyDescent="0.35">
      <c r="E1268" s="269"/>
      <c r="F1268" s="267"/>
      <c r="G1268" s="267"/>
      <c r="H1268" s="267"/>
      <c r="I1268" s="267"/>
    </row>
    <row r="1269" spans="1:9" x14ac:dyDescent="0.35">
      <c r="E1269" s="269"/>
      <c r="F1269" s="267"/>
      <c r="G1269" s="267"/>
      <c r="H1269" s="267"/>
      <c r="I1269" s="267"/>
    </row>
    <row r="1270" spans="1:9" x14ac:dyDescent="0.35">
      <c r="E1270" s="269"/>
      <c r="F1270" s="267"/>
      <c r="G1270" s="267"/>
      <c r="H1270" s="267"/>
      <c r="I1270" s="267"/>
    </row>
    <row r="1271" spans="1:9" x14ac:dyDescent="0.35">
      <c r="E1271" s="269"/>
      <c r="F1271" s="267"/>
      <c r="G1271" s="267"/>
      <c r="H1271" s="267"/>
      <c r="I1271" s="267"/>
    </row>
    <row r="1272" spans="1:9" x14ac:dyDescent="0.35">
      <c r="F1272" s="267"/>
      <c r="G1272" s="267"/>
      <c r="H1272" s="267"/>
      <c r="I1272" s="267"/>
    </row>
    <row r="1273" spans="1:9" x14ac:dyDescent="0.35">
      <c r="A1273" s="18"/>
      <c r="F1273" s="247"/>
      <c r="G1273" s="247"/>
      <c r="H1273" s="247"/>
      <c r="I1273" s="247"/>
    </row>
    <row r="1274" spans="1:9" x14ac:dyDescent="0.35">
      <c r="A1274" s="18"/>
      <c r="F1274" s="247"/>
      <c r="G1274" s="247"/>
      <c r="H1274" s="247"/>
      <c r="I1274" s="247"/>
    </row>
    <row r="1275" spans="1:9" x14ac:dyDescent="0.35">
      <c r="A1275" s="18"/>
      <c r="F1275" s="247"/>
      <c r="G1275" s="247"/>
      <c r="H1275" s="247"/>
      <c r="I1275" s="247"/>
    </row>
    <row r="1276" spans="1:9" x14ac:dyDescent="0.35">
      <c r="A1276" s="18"/>
      <c r="F1276" s="247"/>
      <c r="G1276" s="247"/>
      <c r="H1276" s="247"/>
      <c r="I1276" s="247"/>
    </row>
    <row r="1277" spans="1:9" x14ac:dyDescent="0.35">
      <c r="F1277" s="267"/>
      <c r="G1277" s="267"/>
      <c r="H1277" s="267"/>
      <c r="I1277" s="267"/>
    </row>
    <row r="1278" spans="1:9" x14ac:dyDescent="0.35">
      <c r="A1278" s="18"/>
      <c r="F1278" s="267"/>
      <c r="G1278" s="267"/>
      <c r="H1278" s="267"/>
      <c r="I1278" s="267"/>
    </row>
    <row r="1279" spans="1:9" x14ac:dyDescent="0.35">
      <c r="F1279" s="267"/>
      <c r="G1279" s="267"/>
      <c r="H1279" s="267"/>
      <c r="I1279" s="267"/>
    </row>
    <row r="1280" spans="1:9" x14ac:dyDescent="0.35">
      <c r="F1280" s="267"/>
      <c r="G1280" s="267"/>
      <c r="H1280" s="267"/>
      <c r="I1280" s="267"/>
    </row>
    <row r="1281" spans="1:9" x14ac:dyDescent="0.35">
      <c r="F1281" s="267"/>
      <c r="G1281" s="267"/>
      <c r="H1281" s="267"/>
      <c r="I1281" s="267"/>
    </row>
    <row r="1282" spans="1:9" x14ac:dyDescent="0.35">
      <c r="A1282" s="18"/>
      <c r="F1282" s="247"/>
      <c r="G1282" s="247"/>
      <c r="H1282" s="247"/>
      <c r="I1282" s="247"/>
    </row>
    <row r="1283" spans="1:9" x14ac:dyDescent="0.35">
      <c r="A1283" s="18"/>
      <c r="F1283" s="247"/>
      <c r="G1283" s="247"/>
      <c r="H1283" s="247"/>
      <c r="I1283" s="247"/>
    </row>
    <row r="1284" spans="1:9" x14ac:dyDescent="0.35">
      <c r="A1284" s="18"/>
      <c r="F1284" s="247"/>
      <c r="G1284" s="247"/>
      <c r="H1284" s="247"/>
      <c r="I1284" s="247"/>
    </row>
    <row r="1285" spans="1:9" x14ac:dyDescent="0.35">
      <c r="A1285" s="18"/>
      <c r="F1285" s="267"/>
      <c r="G1285" s="267"/>
      <c r="H1285" s="267"/>
      <c r="I1285" s="267"/>
    </row>
    <row r="1286" spans="1:9" x14ac:dyDescent="0.35">
      <c r="A1286" s="18"/>
      <c r="B1286" s="18"/>
      <c r="C1286" s="19"/>
      <c r="D1286" s="20"/>
      <c r="E1286" s="20"/>
      <c r="F1286" s="247"/>
      <c r="G1286" s="247"/>
      <c r="H1286" s="247"/>
      <c r="I1286" s="247"/>
    </row>
    <row r="1287" spans="1:9" x14ac:dyDescent="0.35">
      <c r="E1287" s="269"/>
      <c r="F1287" s="267"/>
      <c r="G1287" s="267"/>
      <c r="H1287" s="267"/>
      <c r="I1287" s="267"/>
    </row>
    <row r="1288" spans="1:9" x14ac:dyDescent="0.35">
      <c r="A1288" s="18"/>
      <c r="E1288" s="269"/>
      <c r="F1288" s="247"/>
      <c r="G1288" s="247"/>
      <c r="H1288" s="247"/>
      <c r="I1288" s="247"/>
    </row>
    <row r="1289" spans="1:9" x14ac:dyDescent="0.35">
      <c r="A1289" s="18"/>
      <c r="E1289" s="269"/>
      <c r="F1289" s="247"/>
      <c r="G1289" s="247"/>
      <c r="H1289" s="247"/>
      <c r="I1289" s="247"/>
    </row>
    <row r="1290" spans="1:9" x14ac:dyDescent="0.35">
      <c r="A1290" s="18"/>
      <c r="E1290" s="269"/>
      <c r="F1290" s="247"/>
      <c r="G1290" s="247"/>
      <c r="H1290" s="247"/>
      <c r="I1290" s="247"/>
    </row>
    <row r="1291" spans="1:9" x14ac:dyDescent="0.35">
      <c r="A1291" s="18"/>
      <c r="E1291" s="269"/>
      <c r="F1291" s="268"/>
      <c r="G1291" s="20"/>
      <c r="H1291" s="268"/>
      <c r="I1291" s="20"/>
    </row>
    <row r="1292" spans="1:9" x14ac:dyDescent="0.35">
      <c r="A1292" s="18"/>
      <c r="E1292" s="269"/>
      <c r="F1292" s="268"/>
      <c r="G1292" s="20"/>
      <c r="H1292" s="268"/>
      <c r="I1292" s="20"/>
    </row>
    <row r="1293" spans="1:9" x14ac:dyDescent="0.35">
      <c r="A1293" s="18"/>
      <c r="E1293" s="269"/>
      <c r="F1293" s="268"/>
      <c r="G1293" s="20"/>
      <c r="H1293" s="268"/>
      <c r="I1293" s="20"/>
    </row>
    <row r="1294" spans="1:9" x14ac:dyDescent="0.35">
      <c r="A1294" s="18"/>
      <c r="E1294" s="269"/>
      <c r="F1294" s="268"/>
      <c r="G1294" s="20"/>
      <c r="H1294" s="268"/>
      <c r="I1294" s="20"/>
    </row>
    <row r="1295" spans="1:9" x14ac:dyDescent="0.35">
      <c r="A1295" s="18"/>
      <c r="E1295" s="269"/>
      <c r="F1295" s="268"/>
      <c r="G1295" s="20"/>
      <c r="H1295" s="268"/>
      <c r="I1295" s="20"/>
    </row>
    <row r="1296" spans="1:9" x14ac:dyDescent="0.35">
      <c r="A1296" s="18"/>
      <c r="E1296" s="269"/>
      <c r="F1296" s="268"/>
      <c r="G1296" s="20"/>
      <c r="H1296" s="268"/>
      <c r="I1296" s="20"/>
    </row>
    <row r="1297" spans="1:9" x14ac:dyDescent="0.35">
      <c r="A1297" s="18"/>
      <c r="E1297" s="269"/>
      <c r="F1297" s="268"/>
      <c r="G1297" s="20"/>
      <c r="H1297" s="268"/>
      <c r="I1297" s="20"/>
    </row>
    <row r="1298" spans="1:9" x14ac:dyDescent="0.35">
      <c r="A1298" s="18"/>
      <c r="E1298" s="269"/>
      <c r="F1298" s="268"/>
      <c r="G1298" s="20"/>
      <c r="H1298" s="268"/>
      <c r="I1298" s="20"/>
    </row>
    <row r="1299" spans="1:9" x14ac:dyDescent="0.35">
      <c r="A1299" s="18"/>
      <c r="E1299" s="269"/>
      <c r="F1299" s="268"/>
      <c r="G1299" s="20"/>
      <c r="H1299" s="268"/>
      <c r="I1299" s="20"/>
    </row>
    <row r="1300" spans="1:9" x14ac:dyDescent="0.35">
      <c r="A1300" s="18"/>
      <c r="B1300" s="18"/>
      <c r="C1300" s="19"/>
      <c r="D1300" s="20"/>
      <c r="E1300" s="268"/>
      <c r="F1300" s="268"/>
      <c r="G1300" s="268"/>
      <c r="H1300" s="268"/>
    </row>
    <row r="1301" spans="1:9" x14ac:dyDescent="0.35">
      <c r="A1301" s="18"/>
      <c r="B1301" s="18"/>
      <c r="C1301" s="19"/>
      <c r="D1301" s="20"/>
      <c r="E1301" s="268"/>
      <c r="F1301" s="268"/>
      <c r="G1301" s="268"/>
      <c r="H1301" s="268"/>
    </row>
    <row r="1302" spans="1:9" x14ac:dyDescent="0.35">
      <c r="E1302" s="269"/>
      <c r="F1302" s="267"/>
      <c r="G1302" s="267"/>
      <c r="H1302" s="267"/>
      <c r="I1302" s="267"/>
    </row>
    <row r="1303" spans="1:9" x14ac:dyDescent="0.35">
      <c r="E1303" s="269"/>
      <c r="F1303" s="267"/>
      <c r="G1303" s="267"/>
      <c r="H1303" s="267"/>
      <c r="I1303" s="267"/>
    </row>
    <row r="1304" spans="1:9" x14ac:dyDescent="0.35">
      <c r="E1304" s="269"/>
      <c r="F1304" s="267"/>
      <c r="G1304" s="267"/>
      <c r="H1304" s="267"/>
      <c r="I1304" s="267"/>
    </row>
    <row r="1305" spans="1:9" x14ac:dyDescent="0.35">
      <c r="E1305" s="269"/>
      <c r="F1305" s="267"/>
      <c r="G1305" s="267"/>
      <c r="H1305" s="267"/>
      <c r="I1305" s="267"/>
    </row>
    <row r="1306" spans="1:9" x14ac:dyDescent="0.35">
      <c r="F1306" s="267"/>
      <c r="G1306" s="267"/>
      <c r="H1306" s="267"/>
      <c r="I1306" s="267"/>
    </row>
    <row r="1307" spans="1:9" x14ac:dyDescent="0.35">
      <c r="F1307" s="267"/>
      <c r="G1307" s="267"/>
      <c r="H1307" s="267"/>
      <c r="I1307" s="267"/>
    </row>
    <row r="1308" spans="1:9" x14ac:dyDescent="0.35">
      <c r="F1308" s="267"/>
      <c r="G1308" s="267"/>
      <c r="H1308" s="267"/>
      <c r="I1308" s="267"/>
    </row>
    <row r="1309" spans="1:9" x14ac:dyDescent="0.35">
      <c r="A1309" s="18"/>
      <c r="C1309" s="19"/>
      <c r="D1309" s="20"/>
      <c r="E1309" s="269"/>
      <c r="F1309" s="247"/>
      <c r="G1309" s="247"/>
      <c r="H1309" s="247"/>
      <c r="I1309" s="247"/>
    </row>
    <row r="1310" spans="1:9" x14ac:dyDescent="0.35">
      <c r="A1310" s="18"/>
      <c r="C1310" s="19"/>
      <c r="D1310" s="20"/>
      <c r="E1310" s="269"/>
      <c r="F1310" s="247"/>
      <c r="G1310" s="247"/>
      <c r="H1310" s="247"/>
      <c r="I1310" s="247"/>
    </row>
    <row r="1311" spans="1:9" x14ac:dyDescent="0.35">
      <c r="A1311" s="18"/>
      <c r="C1311" s="19"/>
      <c r="D1311" s="20"/>
      <c r="E1311" s="269"/>
      <c r="F1311" s="247"/>
      <c r="G1311" s="247"/>
      <c r="H1311" s="247"/>
      <c r="I1311" s="247"/>
    </row>
    <row r="1312" spans="1:9" x14ac:dyDescent="0.35">
      <c r="A1312" s="18"/>
      <c r="B1312" s="18"/>
      <c r="C1312" s="19"/>
      <c r="D1312" s="20"/>
      <c r="E1312" s="268"/>
      <c r="F1312" s="247"/>
      <c r="G1312" s="247"/>
      <c r="H1312" s="247"/>
      <c r="I1312" s="247"/>
    </row>
    <row r="1313" spans="1:9" x14ac:dyDescent="0.35">
      <c r="A1313" s="18"/>
      <c r="B1313" s="18"/>
      <c r="C1313" s="19"/>
      <c r="D1313" s="20"/>
      <c r="E1313" s="268"/>
      <c r="F1313" s="247"/>
      <c r="G1313" s="247"/>
      <c r="H1313" s="247"/>
      <c r="I1313" s="247"/>
    </row>
    <row r="1314" spans="1:9" x14ac:dyDescent="0.35">
      <c r="E1314" s="269"/>
      <c r="F1314" s="267"/>
      <c r="G1314" s="267"/>
      <c r="H1314" s="267"/>
      <c r="I1314" s="267"/>
    </row>
    <row r="1315" spans="1:9" x14ac:dyDescent="0.35">
      <c r="E1315" s="269"/>
      <c r="F1315" s="267"/>
      <c r="G1315" s="267"/>
      <c r="H1315" s="267"/>
      <c r="I1315" s="267"/>
    </row>
    <row r="1316" spans="1:9" x14ac:dyDescent="0.35">
      <c r="C1316" s="19"/>
      <c r="D1316" s="20"/>
      <c r="E1316" s="269"/>
      <c r="F1316" s="267"/>
      <c r="G1316" s="267"/>
      <c r="H1316" s="267"/>
      <c r="I1316" s="267"/>
    </row>
    <row r="1317" spans="1:9" x14ac:dyDescent="0.35">
      <c r="C1317" s="19"/>
      <c r="D1317" s="20"/>
      <c r="E1317" s="269"/>
      <c r="F1317" s="267"/>
      <c r="G1317" s="267"/>
      <c r="H1317" s="267"/>
      <c r="I1317" s="267"/>
    </row>
    <row r="1318" spans="1:9" x14ac:dyDescent="0.35">
      <c r="E1318" s="269"/>
      <c r="F1318" s="267"/>
      <c r="G1318" s="267"/>
      <c r="H1318" s="267"/>
      <c r="I1318" s="267"/>
    </row>
    <row r="1319" spans="1:9" x14ac:dyDescent="0.35">
      <c r="E1319" s="269"/>
      <c r="F1319" s="267"/>
      <c r="G1319" s="267"/>
      <c r="H1319" s="267"/>
      <c r="I1319" s="267"/>
    </row>
    <row r="1320" spans="1:9" x14ac:dyDescent="0.35">
      <c r="E1320" s="269"/>
      <c r="F1320" s="267"/>
      <c r="G1320" s="267"/>
      <c r="H1320" s="267"/>
      <c r="I1320" s="267"/>
    </row>
    <row r="1321" spans="1:9" x14ac:dyDescent="0.35">
      <c r="F1321" s="267"/>
      <c r="G1321" s="267"/>
      <c r="H1321" s="267"/>
      <c r="I1321" s="267"/>
    </row>
    <row r="1322" spans="1:9" x14ac:dyDescent="0.35">
      <c r="F1322" s="267"/>
      <c r="G1322" s="267"/>
      <c r="H1322" s="267"/>
      <c r="I1322" s="267"/>
    </row>
    <row r="1323" spans="1:9" x14ac:dyDescent="0.35">
      <c r="A1323" s="18"/>
      <c r="F1323" s="247"/>
      <c r="G1323" s="247"/>
      <c r="H1323" s="247"/>
      <c r="I1323" s="247"/>
    </row>
    <row r="1324" spans="1:9" x14ac:dyDescent="0.35">
      <c r="A1324" s="18"/>
      <c r="F1324" s="247"/>
      <c r="G1324" s="247"/>
      <c r="H1324" s="247"/>
      <c r="I1324" s="247"/>
    </row>
    <row r="1325" spans="1:9" x14ac:dyDescent="0.35">
      <c r="A1325" s="18"/>
      <c r="F1325" s="247"/>
      <c r="G1325" s="247"/>
      <c r="H1325" s="247"/>
      <c r="I1325" s="247"/>
    </row>
    <row r="1326" spans="1:9" x14ac:dyDescent="0.35">
      <c r="A1326" s="18"/>
      <c r="F1326" s="247"/>
      <c r="G1326" s="247"/>
      <c r="H1326" s="247"/>
      <c r="I1326" s="247"/>
    </row>
    <row r="1327" spans="1:9" x14ac:dyDescent="0.35">
      <c r="A1327" s="18"/>
      <c r="F1327" s="247"/>
      <c r="G1327" s="247"/>
      <c r="H1327" s="247"/>
      <c r="I1327" s="247"/>
    </row>
    <row r="1328" spans="1:9" x14ac:dyDescent="0.35">
      <c r="E1328" s="269"/>
      <c r="F1328" s="267"/>
      <c r="G1328" s="267"/>
      <c r="H1328" s="267"/>
      <c r="I1328" s="267"/>
    </row>
    <row r="1329" spans="1:9" x14ac:dyDescent="0.35">
      <c r="E1329" s="269"/>
      <c r="F1329" s="267"/>
      <c r="G1329" s="267"/>
      <c r="H1329" s="267"/>
      <c r="I1329" s="267"/>
    </row>
    <row r="1330" spans="1:9" x14ac:dyDescent="0.35">
      <c r="E1330" s="269"/>
      <c r="F1330" s="267"/>
      <c r="G1330" s="267"/>
      <c r="H1330" s="267"/>
      <c r="I1330" s="267"/>
    </row>
    <row r="1331" spans="1:9" x14ac:dyDescent="0.35">
      <c r="E1331" s="269"/>
      <c r="F1331" s="267"/>
      <c r="G1331" s="267"/>
      <c r="H1331" s="267"/>
      <c r="I1331" s="267"/>
    </row>
    <row r="1332" spans="1:9" x14ac:dyDescent="0.35">
      <c r="A1332" s="18"/>
      <c r="B1332" s="18"/>
      <c r="C1332" s="19"/>
      <c r="D1332" s="20"/>
      <c r="E1332" s="268"/>
      <c r="F1332" s="247"/>
      <c r="G1332" s="247"/>
      <c r="H1332" s="247"/>
      <c r="I1332" s="247"/>
    </row>
    <row r="1333" spans="1:9" x14ac:dyDescent="0.35">
      <c r="A1333" s="18"/>
      <c r="B1333" s="18"/>
      <c r="C1333" s="19"/>
      <c r="D1333" s="20"/>
      <c r="E1333" s="268"/>
      <c r="F1333" s="247"/>
      <c r="G1333" s="247"/>
      <c r="H1333" s="247"/>
      <c r="I1333" s="247"/>
    </row>
    <row r="1334" spans="1:9" x14ac:dyDescent="0.35">
      <c r="A1334" s="18"/>
      <c r="F1334" s="247"/>
      <c r="G1334" s="247"/>
      <c r="H1334" s="247"/>
      <c r="I1334" s="247"/>
    </row>
    <row r="1335" spans="1:9" x14ac:dyDescent="0.35">
      <c r="A1335" s="18"/>
      <c r="F1335" s="247"/>
      <c r="G1335" s="247"/>
      <c r="H1335" s="247"/>
      <c r="I1335" s="247"/>
    </row>
    <row r="1336" spans="1:9" x14ac:dyDescent="0.35">
      <c r="A1336" s="18"/>
      <c r="E1336" s="20"/>
      <c r="F1336" s="247"/>
      <c r="G1336" s="247"/>
      <c r="H1336" s="247"/>
      <c r="I1336" s="247"/>
    </row>
    <row r="1337" spans="1:9" x14ac:dyDescent="0.35">
      <c r="A1337" s="273"/>
      <c r="B1337" s="274"/>
      <c r="C1337" s="275"/>
      <c r="D1337" s="276"/>
      <c r="E1337" s="276"/>
      <c r="F1337" s="247"/>
      <c r="G1337" s="247"/>
      <c r="H1337" s="247"/>
      <c r="I1337" s="267"/>
    </row>
    <row r="1338" spans="1:9" x14ac:dyDescent="0.35">
      <c r="A1338" s="273"/>
      <c r="B1338" s="274"/>
      <c r="C1338" s="275"/>
      <c r="D1338" s="276"/>
      <c r="E1338" s="276"/>
      <c r="F1338" s="247"/>
      <c r="G1338" s="247"/>
      <c r="H1338" s="247"/>
      <c r="I1338" s="267"/>
    </row>
    <row r="1339" spans="1:9" x14ac:dyDescent="0.35">
      <c r="A1339" s="273"/>
      <c r="B1339" s="274"/>
      <c r="C1339" s="275"/>
      <c r="D1339" s="276"/>
      <c r="E1339" s="276"/>
      <c r="F1339" s="247"/>
      <c r="G1339" s="247"/>
      <c r="H1339" s="247"/>
      <c r="I1339" s="267"/>
    </row>
    <row r="1340" spans="1:9" x14ac:dyDescent="0.35">
      <c r="A1340" s="273"/>
      <c r="B1340" s="274"/>
      <c r="C1340" s="275"/>
      <c r="D1340" s="276"/>
      <c r="E1340" s="276"/>
      <c r="F1340" s="247"/>
      <c r="G1340" s="247"/>
      <c r="H1340" s="247"/>
      <c r="I1340" s="267"/>
    </row>
    <row r="1341" spans="1:9" x14ac:dyDescent="0.35">
      <c r="F1341" s="267"/>
      <c r="G1341" s="267"/>
      <c r="H1341" s="267"/>
      <c r="I1341" s="267"/>
    </row>
    <row r="1342" spans="1:9" x14ac:dyDescent="0.35">
      <c r="C1342" s="19"/>
      <c r="D1342" s="20"/>
      <c r="F1342" s="267"/>
      <c r="G1342" s="267"/>
      <c r="H1342" s="267"/>
      <c r="I1342" s="267"/>
    </row>
    <row r="1343" spans="1:9" x14ac:dyDescent="0.35">
      <c r="A1343" s="18"/>
      <c r="B1343" s="18"/>
      <c r="C1343" s="19"/>
      <c r="D1343" s="20"/>
      <c r="E1343" s="268"/>
      <c r="F1343" s="247"/>
      <c r="G1343" s="247"/>
      <c r="H1343" s="247"/>
      <c r="I1343" s="267"/>
    </row>
    <row r="1344" spans="1:9" x14ac:dyDescent="0.35">
      <c r="E1344" s="269"/>
      <c r="F1344" s="267"/>
      <c r="G1344" s="267"/>
      <c r="H1344" s="267"/>
      <c r="I1344" s="267"/>
    </row>
    <row r="1345" spans="1:9" x14ac:dyDescent="0.35">
      <c r="E1345" s="269"/>
      <c r="F1345" s="267"/>
      <c r="G1345" s="267"/>
      <c r="H1345" s="267"/>
      <c r="I1345" s="267"/>
    </row>
    <row r="1346" spans="1:9" x14ac:dyDescent="0.35">
      <c r="E1346" s="269"/>
      <c r="F1346" s="267"/>
      <c r="G1346" s="267"/>
      <c r="H1346" s="267"/>
      <c r="I1346" s="267"/>
    </row>
    <row r="1347" spans="1:9" x14ac:dyDescent="0.35">
      <c r="E1347" s="269"/>
      <c r="F1347" s="267"/>
      <c r="G1347" s="267"/>
      <c r="H1347" s="267"/>
      <c r="I1347" s="267"/>
    </row>
    <row r="1348" spans="1:9" x14ac:dyDescent="0.35">
      <c r="F1348" s="267"/>
      <c r="G1348" s="267"/>
      <c r="H1348" s="267"/>
      <c r="I1348" s="267"/>
    </row>
    <row r="1349" spans="1:9" x14ac:dyDescent="0.35">
      <c r="F1349" s="267"/>
      <c r="G1349" s="267"/>
      <c r="H1349" s="267"/>
      <c r="I1349" s="267"/>
    </row>
    <row r="1350" spans="1:9" x14ac:dyDescent="0.35">
      <c r="A1350" s="18"/>
      <c r="B1350" s="18"/>
      <c r="C1350" s="19"/>
      <c r="D1350" s="20"/>
      <c r="E1350" s="20"/>
      <c r="F1350" s="247"/>
      <c r="G1350" s="247"/>
      <c r="H1350" s="247"/>
      <c r="I1350" s="247"/>
    </row>
    <row r="1351" spans="1:9" x14ac:dyDescent="0.35">
      <c r="A1351" s="18"/>
      <c r="B1351" s="18"/>
      <c r="C1351" s="19"/>
      <c r="D1351" s="20"/>
      <c r="E1351" s="20"/>
      <c r="F1351" s="247"/>
      <c r="G1351" s="247"/>
      <c r="H1351" s="247"/>
      <c r="I1351" s="247"/>
    </row>
    <row r="1352" spans="1:9" x14ac:dyDescent="0.35">
      <c r="A1352" s="18"/>
      <c r="B1352" s="18"/>
      <c r="C1352" s="19"/>
      <c r="D1352" s="20"/>
      <c r="E1352" s="20"/>
      <c r="F1352" s="247"/>
      <c r="G1352" s="247"/>
      <c r="H1352" s="247"/>
      <c r="I1352" s="247"/>
    </row>
    <row r="1353" spans="1:9" x14ac:dyDescent="0.35">
      <c r="A1353" s="18"/>
      <c r="B1353" s="18"/>
      <c r="C1353" s="19"/>
      <c r="D1353" s="20"/>
      <c r="E1353" s="20"/>
      <c r="F1353" s="247"/>
      <c r="G1353" s="247"/>
      <c r="H1353" s="247"/>
      <c r="I1353" s="247"/>
    </row>
    <row r="1354" spans="1:9" x14ac:dyDescent="0.35">
      <c r="F1354" s="267"/>
      <c r="G1354" s="267"/>
      <c r="H1354" s="267"/>
      <c r="I1354" s="267"/>
    </row>
    <row r="1355" spans="1:9" x14ac:dyDescent="0.35">
      <c r="A1355" s="18"/>
      <c r="F1355" s="267"/>
      <c r="G1355" s="267"/>
      <c r="H1355" s="267"/>
      <c r="I1355" s="267"/>
    </row>
    <row r="1356" spans="1:9" x14ac:dyDescent="0.35">
      <c r="E1356" s="269"/>
      <c r="F1356" s="267"/>
      <c r="G1356" s="267"/>
      <c r="H1356" s="267"/>
      <c r="I1356" s="267"/>
    </row>
    <row r="1357" spans="1:9" x14ac:dyDescent="0.35">
      <c r="C1357" s="19"/>
      <c r="D1357" s="20"/>
      <c r="E1357" s="269"/>
      <c r="F1357" s="267"/>
      <c r="G1357" s="267"/>
      <c r="H1357" s="267"/>
      <c r="I1357" s="267"/>
    </row>
    <row r="1358" spans="1:9" x14ac:dyDescent="0.35">
      <c r="C1358" s="19"/>
      <c r="D1358" s="20"/>
      <c r="E1358" s="269"/>
      <c r="F1358" s="267"/>
      <c r="G1358" s="267"/>
      <c r="H1358" s="267"/>
      <c r="I1358" s="267"/>
    </row>
    <row r="1359" spans="1:9" x14ac:dyDescent="0.35">
      <c r="E1359" s="269"/>
      <c r="F1359" s="267"/>
      <c r="G1359" s="267"/>
      <c r="H1359" s="267"/>
      <c r="I1359" s="267"/>
    </row>
    <row r="1360" spans="1:9" x14ac:dyDescent="0.35">
      <c r="E1360" s="269"/>
      <c r="F1360" s="267"/>
      <c r="G1360" s="267"/>
      <c r="H1360" s="267"/>
      <c r="I1360" s="267"/>
    </row>
    <row r="1361" spans="1:9" x14ac:dyDescent="0.35">
      <c r="E1361" s="269"/>
      <c r="F1361" s="267"/>
      <c r="G1361" s="267"/>
      <c r="H1361" s="267"/>
      <c r="I1361" s="267"/>
    </row>
    <row r="1362" spans="1:9" x14ac:dyDescent="0.35">
      <c r="E1362" s="269"/>
      <c r="F1362" s="267"/>
      <c r="G1362" s="267"/>
      <c r="H1362" s="267"/>
      <c r="I1362" s="267"/>
    </row>
    <row r="1363" spans="1:9" x14ac:dyDescent="0.35">
      <c r="E1363" s="269"/>
      <c r="F1363" s="267"/>
      <c r="G1363" s="267"/>
      <c r="H1363" s="267"/>
      <c r="I1363" s="267"/>
    </row>
    <row r="1364" spans="1:9" x14ac:dyDescent="0.35">
      <c r="F1364" s="267"/>
      <c r="G1364" s="267"/>
      <c r="H1364" s="267"/>
      <c r="I1364" s="267"/>
    </row>
    <row r="1365" spans="1:9" x14ac:dyDescent="0.35">
      <c r="A1365" s="18"/>
      <c r="F1365" s="247"/>
      <c r="G1365" s="247"/>
      <c r="H1365" s="247"/>
      <c r="I1365" s="247"/>
    </row>
    <row r="1366" spans="1:9" x14ac:dyDescent="0.35">
      <c r="A1366" s="18"/>
      <c r="F1366" s="247"/>
      <c r="G1366" s="247"/>
      <c r="H1366" s="247"/>
      <c r="I1366" s="247"/>
    </row>
    <row r="1367" spans="1:9" x14ac:dyDescent="0.35">
      <c r="A1367" s="18"/>
      <c r="F1367" s="247"/>
      <c r="G1367" s="247"/>
      <c r="H1367" s="247"/>
      <c r="I1367" s="247"/>
    </row>
    <row r="1368" spans="1:9" x14ac:dyDescent="0.35">
      <c r="A1368" s="18"/>
      <c r="F1368" s="247"/>
      <c r="G1368" s="247"/>
      <c r="H1368" s="247"/>
      <c r="I1368" s="247"/>
    </row>
    <row r="1369" spans="1:9" x14ac:dyDescent="0.35">
      <c r="F1369" s="267"/>
      <c r="G1369" s="267"/>
      <c r="H1369" s="267"/>
      <c r="I1369" s="267"/>
    </row>
    <row r="1370" spans="1:9" x14ac:dyDescent="0.35">
      <c r="A1370" s="18"/>
      <c r="F1370" s="267"/>
      <c r="G1370" s="267"/>
      <c r="H1370" s="267"/>
      <c r="I1370" s="267"/>
    </row>
    <row r="1371" spans="1:9" x14ac:dyDescent="0.35">
      <c r="E1371" s="269"/>
      <c r="F1371" s="267"/>
      <c r="G1371" s="267"/>
      <c r="H1371" s="267"/>
      <c r="I1371" s="267"/>
    </row>
    <row r="1372" spans="1:9" x14ac:dyDescent="0.35">
      <c r="E1372" s="269"/>
      <c r="F1372" s="267"/>
      <c r="G1372" s="267"/>
      <c r="H1372" s="267"/>
      <c r="I1372" s="267"/>
    </row>
    <row r="1373" spans="1:9" x14ac:dyDescent="0.35">
      <c r="F1373" s="267"/>
      <c r="G1373" s="267"/>
      <c r="H1373" s="267"/>
      <c r="I1373" s="267"/>
    </row>
    <row r="1374" spans="1:9" x14ac:dyDescent="0.35">
      <c r="F1374" s="267"/>
      <c r="G1374" s="267"/>
      <c r="H1374" s="267"/>
      <c r="I1374" s="267"/>
    </row>
    <row r="1375" spans="1:9" x14ac:dyDescent="0.35">
      <c r="A1375" s="18"/>
      <c r="F1375" s="247"/>
      <c r="G1375" s="247"/>
      <c r="H1375" s="247"/>
      <c r="I1375" s="247"/>
    </row>
    <row r="1376" spans="1:9" x14ac:dyDescent="0.35">
      <c r="F1376" s="267"/>
      <c r="G1376" s="267"/>
      <c r="H1376" s="267"/>
      <c r="I1376" s="267"/>
    </row>
    <row r="1377" spans="1:9" x14ac:dyDescent="0.35">
      <c r="A1377" s="18"/>
      <c r="F1377" s="267"/>
      <c r="G1377" s="267"/>
      <c r="H1377" s="267"/>
      <c r="I1377" s="267"/>
    </row>
    <row r="1378" spans="1:9" x14ac:dyDescent="0.35">
      <c r="E1378" s="269"/>
      <c r="F1378" s="267"/>
      <c r="G1378" s="267"/>
      <c r="H1378" s="267"/>
      <c r="I1378" s="267"/>
    </row>
    <row r="1379" spans="1:9" x14ac:dyDescent="0.35">
      <c r="A1379" s="18"/>
      <c r="B1379" s="18"/>
      <c r="C1379" s="19"/>
      <c r="D1379" s="20"/>
      <c r="E1379" s="268"/>
      <c r="F1379" s="247"/>
      <c r="G1379" s="247"/>
      <c r="H1379" s="247"/>
      <c r="I1379" s="247"/>
    </row>
    <row r="1380" spans="1:9" x14ac:dyDescent="0.35">
      <c r="F1380" s="267"/>
      <c r="G1380" s="267"/>
      <c r="H1380" s="267"/>
      <c r="I1380" s="267"/>
    </row>
    <row r="1381" spans="1:9" x14ac:dyDescent="0.35">
      <c r="A1381" s="18"/>
      <c r="E1381" s="269"/>
      <c r="F1381" s="247"/>
      <c r="G1381" s="247"/>
      <c r="H1381" s="247"/>
      <c r="I1381" s="247"/>
    </row>
    <row r="1382" spans="1:9" x14ac:dyDescent="0.35">
      <c r="A1382" s="18"/>
      <c r="E1382" s="269"/>
      <c r="F1382" s="247"/>
      <c r="G1382" s="247"/>
      <c r="H1382" s="247"/>
      <c r="I1382" s="247"/>
    </row>
    <row r="1391" spans="1:9" x14ac:dyDescent="0.35">
      <c r="C1391" s="19"/>
      <c r="D1391" s="20"/>
    </row>
    <row r="1392" spans="1:9" x14ac:dyDescent="0.35">
      <c r="A1392" s="18"/>
    </row>
    <row r="1393" spans="1:10" x14ac:dyDescent="0.35">
      <c r="E1393" s="269"/>
      <c r="F1393" s="267"/>
      <c r="G1393" s="267"/>
      <c r="H1393" s="267"/>
      <c r="I1393" s="267"/>
    </row>
    <row r="1394" spans="1:10" x14ac:dyDescent="0.35">
      <c r="E1394" s="269"/>
      <c r="F1394" s="267"/>
      <c r="G1394" s="267"/>
      <c r="H1394" s="267"/>
      <c r="I1394" s="267"/>
    </row>
    <row r="1395" spans="1:10" x14ac:dyDescent="0.35">
      <c r="E1395" s="269"/>
      <c r="F1395" s="267"/>
      <c r="G1395" s="267"/>
      <c r="H1395" s="267"/>
      <c r="I1395" s="267"/>
    </row>
    <row r="1396" spans="1:10" x14ac:dyDescent="0.35">
      <c r="F1396" s="267"/>
      <c r="G1396" s="267"/>
      <c r="H1396" s="267"/>
      <c r="I1396" s="267"/>
    </row>
    <row r="1397" spans="1:10" x14ac:dyDescent="0.35">
      <c r="F1397" s="267"/>
      <c r="G1397" s="267"/>
      <c r="H1397" s="267"/>
      <c r="I1397" s="267"/>
    </row>
    <row r="1398" spans="1:10" x14ac:dyDescent="0.35">
      <c r="F1398" s="267"/>
      <c r="G1398" s="267"/>
      <c r="H1398" s="267"/>
      <c r="I1398" s="267"/>
    </row>
    <row r="1399" spans="1:10" x14ac:dyDescent="0.35">
      <c r="A1399" s="18"/>
      <c r="B1399" s="18"/>
      <c r="C1399" s="19"/>
      <c r="D1399" s="20"/>
      <c r="E1399" s="20"/>
      <c r="F1399" s="247"/>
      <c r="G1399" s="247"/>
      <c r="H1399" s="247"/>
      <c r="I1399" s="247"/>
    </row>
    <row r="1400" spans="1:10" x14ac:dyDescent="0.35">
      <c r="A1400" s="18"/>
      <c r="B1400" s="18"/>
      <c r="C1400" s="19"/>
      <c r="D1400" s="20"/>
      <c r="E1400" s="20"/>
      <c r="F1400" s="247"/>
      <c r="G1400" s="247"/>
      <c r="H1400" s="247"/>
      <c r="I1400" s="247"/>
      <c r="J1400" s="20"/>
    </row>
    <row r="1401" spans="1:10" x14ac:dyDescent="0.35">
      <c r="A1401" s="18"/>
      <c r="B1401" s="18"/>
      <c r="C1401" s="19"/>
      <c r="D1401" s="20"/>
      <c r="E1401" s="20"/>
      <c r="F1401" s="247"/>
      <c r="G1401" s="247"/>
      <c r="H1401" s="247"/>
      <c r="I1401" s="247"/>
      <c r="J1401" s="20"/>
    </row>
    <row r="1402" spans="1:10" x14ac:dyDescent="0.35">
      <c r="A1402" s="18"/>
      <c r="B1402" s="18"/>
      <c r="C1402" s="19"/>
      <c r="D1402" s="20"/>
      <c r="E1402" s="20"/>
      <c r="F1402" s="247"/>
      <c r="G1402" s="247"/>
      <c r="H1402" s="247"/>
      <c r="I1402" s="247"/>
      <c r="J1402" s="20"/>
    </row>
    <row r="1403" spans="1:10" x14ac:dyDescent="0.35">
      <c r="F1403" s="267"/>
      <c r="G1403" s="267"/>
      <c r="H1403" s="267"/>
      <c r="I1403" s="267"/>
    </row>
    <row r="1404" spans="1:10" x14ac:dyDescent="0.35">
      <c r="A1404" s="18"/>
      <c r="F1404" s="267"/>
      <c r="G1404" s="267"/>
      <c r="H1404" s="267"/>
      <c r="I1404" s="267"/>
    </row>
    <row r="1405" spans="1:10" x14ac:dyDescent="0.35">
      <c r="E1405" s="269"/>
      <c r="F1405" s="267"/>
      <c r="G1405" s="267"/>
      <c r="H1405" s="267"/>
      <c r="I1405" s="267"/>
    </row>
    <row r="1406" spans="1:10" x14ac:dyDescent="0.35">
      <c r="E1406" s="269"/>
      <c r="F1406" s="267"/>
      <c r="G1406" s="267"/>
      <c r="H1406" s="267"/>
      <c r="I1406" s="267"/>
    </row>
    <row r="1407" spans="1:10" x14ac:dyDescent="0.35">
      <c r="E1407" s="269"/>
      <c r="F1407" s="267"/>
      <c r="G1407" s="267"/>
      <c r="H1407" s="267"/>
      <c r="I1407" s="267"/>
    </row>
    <row r="1408" spans="1:10" x14ac:dyDescent="0.35">
      <c r="E1408" s="269"/>
      <c r="F1408" s="267"/>
      <c r="G1408" s="267"/>
      <c r="H1408" s="267"/>
      <c r="I1408" s="267"/>
    </row>
    <row r="1409" spans="1:9" x14ac:dyDescent="0.35">
      <c r="E1409" s="269"/>
      <c r="F1409" s="267"/>
      <c r="G1409" s="267"/>
      <c r="H1409" s="267"/>
      <c r="I1409" s="267"/>
    </row>
    <row r="1410" spans="1:9" x14ac:dyDescent="0.35">
      <c r="E1410" s="269"/>
      <c r="F1410" s="267"/>
      <c r="G1410" s="267"/>
      <c r="H1410" s="267"/>
      <c r="I1410" s="267"/>
    </row>
    <row r="1411" spans="1:9" x14ac:dyDescent="0.35">
      <c r="E1411" s="269"/>
      <c r="F1411" s="267"/>
      <c r="G1411" s="267"/>
      <c r="H1411" s="267"/>
      <c r="I1411" s="267"/>
    </row>
    <row r="1412" spans="1:9" x14ac:dyDescent="0.35">
      <c r="F1412" s="267"/>
      <c r="G1412" s="267"/>
      <c r="H1412" s="267"/>
      <c r="I1412" s="267"/>
    </row>
    <row r="1413" spans="1:9" x14ac:dyDescent="0.35">
      <c r="A1413" s="18"/>
      <c r="F1413" s="247"/>
      <c r="G1413" s="247"/>
      <c r="H1413" s="247"/>
      <c r="I1413" s="247"/>
    </row>
    <row r="1414" spans="1:9" x14ac:dyDescent="0.35">
      <c r="A1414" s="18"/>
      <c r="F1414" s="247"/>
      <c r="G1414" s="247"/>
      <c r="H1414" s="247"/>
      <c r="I1414" s="247"/>
    </row>
    <row r="1415" spans="1:9" x14ac:dyDescent="0.35">
      <c r="A1415" s="18"/>
      <c r="F1415" s="247"/>
      <c r="G1415" s="247"/>
      <c r="H1415" s="247"/>
      <c r="I1415" s="247"/>
    </row>
    <row r="1416" spans="1:9" x14ac:dyDescent="0.35">
      <c r="A1416" s="18"/>
      <c r="F1416" s="247"/>
      <c r="G1416" s="247"/>
      <c r="H1416" s="247"/>
      <c r="I1416" s="247"/>
    </row>
    <row r="1417" spans="1:9" x14ac:dyDescent="0.35">
      <c r="F1417" s="267"/>
      <c r="G1417" s="267"/>
      <c r="H1417" s="267"/>
      <c r="I1417" s="267"/>
    </row>
    <row r="1418" spans="1:9" x14ac:dyDescent="0.35">
      <c r="A1418" s="18"/>
      <c r="F1418" s="267"/>
      <c r="G1418" s="267"/>
      <c r="H1418" s="267"/>
      <c r="I1418" s="267"/>
    </row>
    <row r="1419" spans="1:9" x14ac:dyDescent="0.35">
      <c r="E1419" s="269"/>
      <c r="F1419" s="267"/>
      <c r="G1419" s="267"/>
      <c r="H1419" s="267"/>
      <c r="I1419" s="267"/>
    </row>
    <row r="1420" spans="1:9" x14ac:dyDescent="0.35">
      <c r="E1420" s="269"/>
      <c r="F1420" s="267"/>
      <c r="G1420" s="267"/>
      <c r="H1420" s="267"/>
      <c r="I1420" s="267"/>
    </row>
    <row r="1421" spans="1:9" x14ac:dyDescent="0.35">
      <c r="F1421" s="267"/>
      <c r="G1421" s="267"/>
      <c r="H1421" s="267"/>
      <c r="I1421" s="267"/>
    </row>
    <row r="1422" spans="1:9" x14ac:dyDescent="0.35">
      <c r="A1422" s="18"/>
      <c r="F1422" s="247"/>
      <c r="G1422" s="247"/>
      <c r="H1422" s="247"/>
      <c r="I1422" s="247"/>
    </row>
    <row r="1423" spans="1:9" x14ac:dyDescent="0.35">
      <c r="F1423" s="267"/>
      <c r="G1423" s="267"/>
      <c r="H1423" s="267"/>
      <c r="I1423" s="267"/>
    </row>
    <row r="1424" spans="1:9" x14ac:dyDescent="0.35">
      <c r="E1424" s="269"/>
      <c r="F1424" s="267"/>
      <c r="G1424" s="267"/>
      <c r="H1424" s="267"/>
      <c r="I1424" s="267"/>
    </row>
    <row r="1425" spans="1:9" x14ac:dyDescent="0.35">
      <c r="E1425" s="269"/>
      <c r="F1425" s="267"/>
      <c r="G1425" s="267"/>
      <c r="H1425" s="267"/>
      <c r="I1425" s="267"/>
    </row>
    <row r="1426" spans="1:9" x14ac:dyDescent="0.35">
      <c r="A1426" s="18"/>
      <c r="B1426" s="18"/>
      <c r="C1426" s="19"/>
      <c r="D1426" s="20"/>
      <c r="E1426" s="20"/>
      <c r="F1426" s="247"/>
      <c r="G1426" s="247"/>
      <c r="H1426" s="247"/>
      <c r="I1426" s="247"/>
    </row>
    <row r="1427" spans="1:9" x14ac:dyDescent="0.35">
      <c r="F1427" s="267"/>
      <c r="G1427" s="267"/>
      <c r="H1427" s="267"/>
      <c r="I1427" s="267"/>
    </row>
    <row r="1428" spans="1:9" x14ac:dyDescent="0.35">
      <c r="F1428" s="267"/>
      <c r="G1428" s="267"/>
      <c r="H1428" s="267"/>
      <c r="I1428" s="267"/>
    </row>
    <row r="1429" spans="1:9" x14ac:dyDescent="0.35">
      <c r="A1429" s="18"/>
      <c r="F1429" s="20"/>
      <c r="G1429" s="20"/>
      <c r="H1429" s="20"/>
      <c r="I1429" s="20"/>
    </row>
    <row r="1431" spans="1:9" x14ac:dyDescent="0.35">
      <c r="A1431" s="18"/>
      <c r="B1431" s="18"/>
    </row>
    <row r="1435" spans="1:9" x14ac:dyDescent="0.35">
      <c r="A1435" s="18"/>
      <c r="B1435" s="18"/>
      <c r="C1435" s="19"/>
      <c r="D1435" s="20"/>
      <c r="E1435" s="247"/>
      <c r="F1435" s="247"/>
      <c r="G1435" s="247"/>
      <c r="H1435" s="247"/>
      <c r="I1435" s="247"/>
    </row>
    <row r="1436" spans="1:9" x14ac:dyDescent="0.35">
      <c r="A1436" s="18"/>
      <c r="B1436" s="18"/>
      <c r="C1436" s="19"/>
      <c r="D1436" s="20"/>
      <c r="E1436" s="247"/>
      <c r="F1436" s="247"/>
      <c r="G1436" s="247"/>
      <c r="H1436" s="247"/>
      <c r="I1436" s="247"/>
    </row>
    <row r="1437" spans="1:9" x14ac:dyDescent="0.35">
      <c r="A1437" s="18"/>
      <c r="B1437" s="18"/>
      <c r="C1437" s="19"/>
      <c r="D1437" s="20"/>
      <c r="E1437" s="247"/>
      <c r="F1437" s="247"/>
      <c r="G1437" s="247"/>
      <c r="H1437" s="247"/>
      <c r="I1437" s="247"/>
    </row>
    <row r="1438" spans="1:9" x14ac:dyDescent="0.35">
      <c r="A1438" s="18"/>
      <c r="B1438" s="18"/>
      <c r="C1438" s="19"/>
      <c r="D1438" s="20"/>
      <c r="E1438" s="247"/>
      <c r="F1438" s="247"/>
      <c r="G1438" s="247"/>
      <c r="H1438" s="247"/>
      <c r="I1438" s="247"/>
    </row>
    <row r="1440" spans="1:9" x14ac:dyDescent="0.35">
      <c r="C1440" s="19"/>
      <c r="D1440" s="20"/>
    </row>
    <row r="1441" spans="1:10" x14ac:dyDescent="0.35">
      <c r="A1441" s="18"/>
      <c r="B1441" s="18"/>
    </row>
    <row r="1442" spans="1:10" x14ac:dyDescent="0.35">
      <c r="E1442" s="269"/>
      <c r="F1442" s="267"/>
      <c r="G1442" s="267"/>
      <c r="H1442" s="267"/>
      <c r="I1442" s="267"/>
    </row>
    <row r="1443" spans="1:10" x14ac:dyDescent="0.35">
      <c r="E1443" s="269"/>
      <c r="F1443" s="267"/>
      <c r="G1443" s="267"/>
      <c r="H1443" s="267"/>
      <c r="I1443" s="267"/>
    </row>
    <row r="1444" spans="1:10" x14ac:dyDescent="0.35">
      <c r="E1444" s="269"/>
      <c r="F1444" s="267"/>
      <c r="G1444" s="267"/>
      <c r="H1444" s="267"/>
      <c r="I1444" s="267"/>
    </row>
    <row r="1445" spans="1:10" x14ac:dyDescent="0.35">
      <c r="E1445" s="269"/>
      <c r="F1445" s="267"/>
      <c r="G1445" s="267"/>
      <c r="H1445" s="267"/>
      <c r="I1445" s="267"/>
    </row>
    <row r="1446" spans="1:10" x14ac:dyDescent="0.35">
      <c r="E1446" s="269"/>
      <c r="F1446" s="267"/>
      <c r="G1446" s="267"/>
      <c r="H1446" s="267"/>
      <c r="I1446" s="267"/>
    </row>
    <row r="1447" spans="1:10" x14ac:dyDescent="0.35">
      <c r="E1447" s="269"/>
      <c r="F1447" s="267"/>
      <c r="G1447" s="267"/>
      <c r="H1447" s="267"/>
      <c r="I1447" s="267"/>
    </row>
    <row r="1448" spans="1:10" x14ac:dyDescent="0.35">
      <c r="F1448" s="267"/>
      <c r="G1448" s="267"/>
      <c r="H1448" s="267"/>
      <c r="I1448" s="267"/>
    </row>
    <row r="1449" spans="1:10" x14ac:dyDescent="0.35">
      <c r="A1449" s="18"/>
      <c r="B1449" s="18"/>
      <c r="C1449" s="19"/>
      <c r="D1449" s="20"/>
      <c r="E1449" s="20"/>
      <c r="F1449" s="247"/>
      <c r="G1449" s="247"/>
      <c r="H1449" s="247"/>
      <c r="I1449" s="247"/>
      <c r="J1449" s="20"/>
    </row>
    <row r="1450" spans="1:10" x14ac:dyDescent="0.35">
      <c r="A1450" s="18"/>
      <c r="B1450" s="18"/>
      <c r="C1450" s="19"/>
      <c r="D1450" s="20"/>
      <c r="E1450" s="20"/>
      <c r="F1450" s="247"/>
      <c r="G1450" s="247"/>
      <c r="H1450" s="247"/>
      <c r="I1450" s="247"/>
      <c r="J1450" s="20"/>
    </row>
    <row r="1451" spans="1:10" x14ac:dyDescent="0.35">
      <c r="A1451" s="18"/>
      <c r="B1451" s="18"/>
      <c r="C1451" s="19"/>
      <c r="D1451" s="20"/>
      <c r="E1451" s="20"/>
      <c r="F1451" s="247"/>
      <c r="G1451" s="247"/>
      <c r="H1451" s="247"/>
      <c r="I1451" s="247"/>
      <c r="J1451" s="20"/>
    </row>
    <row r="1452" spans="1:10" x14ac:dyDescent="0.35">
      <c r="F1452" s="267"/>
      <c r="G1452" s="267"/>
      <c r="H1452" s="267"/>
      <c r="I1452" s="267"/>
    </row>
    <row r="1453" spans="1:10" x14ac:dyDescent="0.35">
      <c r="A1453" s="18"/>
      <c r="F1453" s="267"/>
      <c r="G1453" s="267"/>
      <c r="H1453" s="267"/>
      <c r="I1453" s="267"/>
    </row>
    <row r="1454" spans="1:10" x14ac:dyDescent="0.35">
      <c r="E1454" s="269"/>
      <c r="F1454" s="267"/>
      <c r="G1454" s="267"/>
      <c r="H1454" s="267"/>
      <c r="I1454" s="267"/>
    </row>
    <row r="1455" spans="1:10" x14ac:dyDescent="0.35">
      <c r="E1455" s="269"/>
      <c r="F1455" s="267"/>
      <c r="G1455" s="267"/>
      <c r="H1455" s="267"/>
      <c r="I1455" s="267"/>
    </row>
    <row r="1456" spans="1:10" x14ac:dyDescent="0.35">
      <c r="E1456" s="269"/>
      <c r="F1456" s="267"/>
      <c r="G1456" s="267"/>
      <c r="H1456" s="267"/>
      <c r="I1456" s="267"/>
    </row>
    <row r="1457" spans="1:9" x14ac:dyDescent="0.35">
      <c r="E1457" s="269"/>
      <c r="F1457" s="267"/>
      <c r="G1457" s="267"/>
      <c r="H1457" s="267"/>
      <c r="I1457" s="267"/>
    </row>
    <row r="1458" spans="1:9" x14ac:dyDescent="0.35">
      <c r="E1458" s="269"/>
      <c r="F1458" s="267"/>
      <c r="G1458" s="267"/>
      <c r="H1458" s="267"/>
      <c r="I1458" s="267"/>
    </row>
    <row r="1459" spans="1:9" x14ac:dyDescent="0.35">
      <c r="E1459" s="269"/>
      <c r="F1459" s="267"/>
      <c r="G1459" s="267"/>
      <c r="H1459" s="267"/>
      <c r="I1459" s="267"/>
    </row>
    <row r="1460" spans="1:9" x14ac:dyDescent="0.35">
      <c r="E1460" s="269"/>
      <c r="F1460" s="267"/>
      <c r="G1460" s="267"/>
      <c r="H1460" s="267"/>
      <c r="I1460" s="267"/>
    </row>
    <row r="1461" spans="1:9" x14ac:dyDescent="0.35">
      <c r="E1461" s="269"/>
      <c r="F1461" s="267"/>
      <c r="G1461" s="267"/>
      <c r="H1461" s="267"/>
      <c r="I1461" s="267"/>
    </row>
    <row r="1462" spans="1:9" x14ac:dyDescent="0.35">
      <c r="F1462" s="267"/>
      <c r="G1462" s="267"/>
      <c r="H1462" s="267"/>
      <c r="I1462" s="267"/>
    </row>
    <row r="1463" spans="1:9" x14ac:dyDescent="0.35">
      <c r="A1463" s="18"/>
      <c r="F1463" s="247"/>
      <c r="G1463" s="247"/>
      <c r="H1463" s="247"/>
      <c r="I1463" s="247"/>
    </row>
    <row r="1464" spans="1:9" x14ac:dyDescent="0.35">
      <c r="A1464" s="18"/>
      <c r="F1464" s="247"/>
      <c r="G1464" s="247"/>
      <c r="H1464" s="247"/>
      <c r="I1464" s="247"/>
    </row>
    <row r="1465" spans="1:9" x14ac:dyDescent="0.35">
      <c r="A1465" s="18"/>
      <c r="F1465" s="247"/>
      <c r="G1465" s="247"/>
      <c r="H1465" s="247"/>
      <c r="I1465" s="247"/>
    </row>
    <row r="1466" spans="1:9" x14ac:dyDescent="0.35">
      <c r="F1466" s="267"/>
      <c r="G1466" s="267"/>
      <c r="H1466" s="267"/>
      <c r="I1466" s="267"/>
    </row>
    <row r="1467" spans="1:9" x14ac:dyDescent="0.35">
      <c r="A1467" s="18"/>
      <c r="F1467" s="267"/>
      <c r="G1467" s="267"/>
      <c r="H1467" s="267"/>
      <c r="I1467" s="267"/>
    </row>
    <row r="1468" spans="1:9" x14ac:dyDescent="0.35">
      <c r="E1468" s="269"/>
      <c r="F1468" s="267"/>
      <c r="G1468" s="267"/>
      <c r="H1468" s="267"/>
      <c r="I1468" s="267"/>
    </row>
    <row r="1469" spans="1:9" x14ac:dyDescent="0.35">
      <c r="E1469" s="269"/>
      <c r="F1469" s="267"/>
      <c r="G1469" s="267"/>
      <c r="H1469" s="267"/>
      <c r="I1469" s="267"/>
    </row>
    <row r="1470" spans="1:9" x14ac:dyDescent="0.35">
      <c r="F1470" s="267"/>
      <c r="G1470" s="267"/>
      <c r="H1470" s="267"/>
      <c r="I1470" s="267"/>
    </row>
    <row r="1471" spans="1:9" x14ac:dyDescent="0.35">
      <c r="A1471" s="18"/>
      <c r="F1471" s="247"/>
      <c r="G1471" s="247"/>
      <c r="H1471" s="247"/>
      <c r="I1471" s="247"/>
    </row>
    <row r="1472" spans="1:9" x14ac:dyDescent="0.35">
      <c r="F1472" s="267"/>
      <c r="G1472" s="267"/>
      <c r="H1472" s="267"/>
      <c r="I1472" s="267"/>
    </row>
    <row r="1473" spans="1:9" x14ac:dyDescent="0.35">
      <c r="F1473" s="267"/>
      <c r="G1473" s="267"/>
      <c r="H1473" s="267"/>
      <c r="I1473" s="267"/>
    </row>
    <row r="1474" spans="1:9" x14ac:dyDescent="0.35">
      <c r="F1474" s="267"/>
      <c r="G1474" s="267"/>
      <c r="H1474" s="267"/>
      <c r="I1474" s="267"/>
    </row>
    <row r="1475" spans="1:9" x14ac:dyDescent="0.35">
      <c r="A1475" s="18"/>
      <c r="F1475" s="247"/>
      <c r="G1475" s="247"/>
      <c r="H1475" s="247"/>
      <c r="I1475" s="247"/>
    </row>
    <row r="1476" spans="1:9" x14ac:dyDescent="0.35">
      <c r="F1476" s="267"/>
      <c r="G1476" s="267"/>
      <c r="H1476" s="267"/>
      <c r="I1476" s="267"/>
    </row>
    <row r="1477" spans="1:9" x14ac:dyDescent="0.35">
      <c r="F1477" s="267"/>
      <c r="G1477" s="267"/>
      <c r="H1477" s="267"/>
      <c r="I1477" s="267"/>
    </row>
    <row r="1478" spans="1:9" x14ac:dyDescent="0.35">
      <c r="A1478" s="18"/>
      <c r="F1478" s="20"/>
      <c r="G1478" s="20"/>
      <c r="H1478" s="20"/>
      <c r="I1478" s="20"/>
    </row>
    <row r="1480" spans="1:9" x14ac:dyDescent="0.35">
      <c r="A1480" s="18"/>
      <c r="B1480" s="18"/>
    </row>
    <row r="1482" spans="1:9" x14ac:dyDescent="0.35">
      <c r="A1482" s="18"/>
      <c r="B1482" s="18"/>
      <c r="C1482" s="19"/>
      <c r="D1482" s="20"/>
      <c r="E1482" s="247"/>
      <c r="F1482" s="247"/>
      <c r="G1482" s="247"/>
      <c r="H1482" s="247"/>
      <c r="I1482" s="247"/>
    </row>
    <row r="1488" spans="1:9" x14ac:dyDescent="0.35">
      <c r="C1488" s="19"/>
      <c r="D1488" s="20"/>
    </row>
    <row r="1489" spans="1:9" x14ac:dyDescent="0.35">
      <c r="A1489" s="18"/>
      <c r="B1489" s="18"/>
    </row>
    <row r="1490" spans="1:9" x14ac:dyDescent="0.35">
      <c r="E1490" s="269"/>
      <c r="F1490" s="267"/>
      <c r="G1490" s="267"/>
      <c r="H1490" s="267"/>
      <c r="I1490" s="267"/>
    </row>
    <row r="1491" spans="1:9" x14ac:dyDescent="0.35">
      <c r="E1491" s="269"/>
      <c r="F1491" s="267"/>
      <c r="G1491" s="267"/>
      <c r="H1491" s="267"/>
      <c r="I1491" s="267"/>
    </row>
    <row r="1492" spans="1:9" x14ac:dyDescent="0.35">
      <c r="E1492" s="269"/>
      <c r="F1492" s="267"/>
      <c r="G1492" s="267"/>
      <c r="H1492" s="267"/>
      <c r="I1492" s="267"/>
    </row>
    <row r="1493" spans="1:9" x14ac:dyDescent="0.35">
      <c r="E1493" s="269"/>
      <c r="F1493" s="267"/>
      <c r="G1493" s="267"/>
      <c r="H1493" s="267"/>
      <c r="I1493" s="267"/>
    </row>
    <row r="1494" spans="1:9" x14ac:dyDescent="0.35">
      <c r="E1494" s="269"/>
      <c r="F1494" s="267"/>
      <c r="G1494" s="267"/>
      <c r="H1494" s="267"/>
      <c r="I1494" s="267"/>
    </row>
    <row r="1495" spans="1:9" x14ac:dyDescent="0.35">
      <c r="E1495" s="269"/>
      <c r="F1495" s="267"/>
      <c r="G1495" s="267"/>
      <c r="H1495" s="267"/>
      <c r="I1495" s="267"/>
    </row>
    <row r="1496" spans="1:9" x14ac:dyDescent="0.35">
      <c r="E1496" s="269"/>
      <c r="F1496" s="267"/>
      <c r="G1496" s="267"/>
      <c r="H1496" s="267"/>
      <c r="I1496" s="267"/>
    </row>
    <row r="1497" spans="1:9" x14ac:dyDescent="0.35">
      <c r="F1497" s="267"/>
      <c r="G1497" s="267"/>
      <c r="H1497" s="267"/>
      <c r="I1497" s="267"/>
    </row>
    <row r="1498" spans="1:9" x14ac:dyDescent="0.35">
      <c r="F1498" s="267"/>
      <c r="G1498" s="267"/>
      <c r="H1498" s="267"/>
      <c r="I1498" s="267"/>
    </row>
    <row r="1499" spans="1:9" x14ac:dyDescent="0.35">
      <c r="A1499" s="18"/>
      <c r="B1499" s="18"/>
      <c r="C1499" s="19"/>
      <c r="D1499" s="20"/>
      <c r="E1499" s="20"/>
      <c r="F1499" s="247"/>
      <c r="G1499" s="247"/>
      <c r="H1499" s="247"/>
      <c r="I1499" s="247"/>
    </row>
    <row r="1500" spans="1:9" x14ac:dyDescent="0.35">
      <c r="A1500" s="18"/>
      <c r="B1500" s="18"/>
      <c r="C1500" s="19"/>
      <c r="D1500" s="20"/>
      <c r="E1500" s="20"/>
      <c r="F1500" s="247"/>
      <c r="G1500" s="247"/>
      <c r="H1500" s="247"/>
      <c r="I1500" s="247"/>
    </row>
    <row r="1501" spans="1:9" x14ac:dyDescent="0.35">
      <c r="A1501" s="18"/>
      <c r="B1501" s="18"/>
      <c r="C1501" s="19"/>
      <c r="D1501" s="20"/>
      <c r="E1501" s="20"/>
      <c r="F1501" s="247"/>
      <c r="G1501" s="247"/>
      <c r="H1501" s="247"/>
      <c r="I1501" s="247"/>
    </row>
    <row r="1502" spans="1:9" x14ac:dyDescent="0.35">
      <c r="A1502" s="18"/>
      <c r="B1502" s="18"/>
      <c r="C1502" s="19"/>
      <c r="D1502" s="20"/>
      <c r="E1502" s="20"/>
      <c r="F1502" s="247"/>
      <c r="G1502" s="247"/>
      <c r="H1502" s="247"/>
      <c r="I1502" s="247"/>
    </row>
    <row r="1503" spans="1:9" x14ac:dyDescent="0.35">
      <c r="F1503" s="267"/>
      <c r="G1503" s="267"/>
      <c r="H1503" s="267"/>
      <c r="I1503" s="267"/>
    </row>
    <row r="1504" spans="1:9" x14ac:dyDescent="0.35">
      <c r="A1504" s="18"/>
      <c r="F1504" s="267"/>
      <c r="G1504" s="267"/>
      <c r="H1504" s="267"/>
      <c r="I1504" s="267"/>
    </row>
    <row r="1505" spans="1:9" x14ac:dyDescent="0.35">
      <c r="E1505" s="269"/>
      <c r="F1505" s="267"/>
      <c r="G1505" s="267"/>
      <c r="H1505" s="267"/>
      <c r="I1505" s="267"/>
    </row>
    <row r="1506" spans="1:9" x14ac:dyDescent="0.35">
      <c r="C1506" s="19"/>
      <c r="D1506" s="20"/>
      <c r="E1506" s="269"/>
      <c r="F1506" s="267"/>
      <c r="G1506" s="267"/>
      <c r="H1506" s="267"/>
      <c r="I1506" s="267"/>
    </row>
    <row r="1507" spans="1:9" x14ac:dyDescent="0.35">
      <c r="C1507" s="19"/>
      <c r="D1507" s="20"/>
      <c r="E1507" s="269"/>
      <c r="F1507" s="267"/>
      <c r="G1507" s="267"/>
      <c r="H1507" s="267"/>
      <c r="I1507" s="267"/>
    </row>
    <row r="1508" spans="1:9" x14ac:dyDescent="0.35">
      <c r="E1508" s="269"/>
      <c r="F1508" s="267"/>
      <c r="G1508" s="267"/>
      <c r="H1508" s="267"/>
      <c r="I1508" s="267"/>
    </row>
    <row r="1509" spans="1:9" x14ac:dyDescent="0.35">
      <c r="E1509" s="269"/>
      <c r="F1509" s="267"/>
      <c r="G1509" s="267"/>
      <c r="H1509" s="267"/>
      <c r="I1509" s="267"/>
    </row>
    <row r="1510" spans="1:9" x14ac:dyDescent="0.35">
      <c r="E1510" s="269"/>
      <c r="F1510" s="267"/>
      <c r="G1510" s="267"/>
      <c r="H1510" s="267"/>
      <c r="I1510" s="267"/>
    </row>
    <row r="1511" spans="1:9" x14ac:dyDescent="0.35">
      <c r="E1511" s="269"/>
      <c r="F1511" s="267"/>
      <c r="G1511" s="267"/>
      <c r="H1511" s="267"/>
      <c r="I1511" s="267"/>
    </row>
    <row r="1512" spans="1:9" x14ac:dyDescent="0.35">
      <c r="E1512" s="269"/>
      <c r="F1512" s="267"/>
      <c r="G1512" s="267"/>
      <c r="H1512" s="267"/>
      <c r="I1512" s="267"/>
    </row>
    <row r="1513" spans="1:9" x14ac:dyDescent="0.35">
      <c r="F1513" s="267"/>
      <c r="G1513" s="267"/>
      <c r="H1513" s="267"/>
      <c r="I1513" s="267"/>
    </row>
    <row r="1514" spans="1:9" x14ac:dyDescent="0.35">
      <c r="A1514" s="18"/>
      <c r="F1514" s="247"/>
      <c r="G1514" s="247"/>
      <c r="H1514" s="247"/>
      <c r="I1514" s="247"/>
    </row>
    <row r="1515" spans="1:9" x14ac:dyDescent="0.35">
      <c r="A1515" s="18"/>
      <c r="F1515" s="247"/>
      <c r="G1515" s="247"/>
      <c r="H1515" s="247"/>
      <c r="I1515" s="247"/>
    </row>
    <row r="1516" spans="1:9" x14ac:dyDescent="0.35">
      <c r="A1516" s="18"/>
      <c r="F1516" s="247"/>
      <c r="G1516" s="247"/>
      <c r="H1516" s="247"/>
      <c r="I1516" s="247"/>
    </row>
    <row r="1517" spans="1:9" x14ac:dyDescent="0.35">
      <c r="A1517" s="18"/>
      <c r="F1517" s="247"/>
      <c r="G1517" s="247"/>
      <c r="H1517" s="247"/>
      <c r="I1517" s="247"/>
    </row>
    <row r="1518" spans="1:9" x14ac:dyDescent="0.35">
      <c r="F1518" s="267"/>
      <c r="G1518" s="267"/>
      <c r="H1518" s="267"/>
      <c r="I1518" s="267"/>
    </row>
    <row r="1519" spans="1:9" x14ac:dyDescent="0.35">
      <c r="A1519" s="18"/>
      <c r="F1519" s="267"/>
      <c r="G1519" s="267"/>
      <c r="H1519" s="267"/>
      <c r="I1519" s="267"/>
    </row>
    <row r="1520" spans="1:9" x14ac:dyDescent="0.35">
      <c r="E1520" s="269"/>
      <c r="F1520" s="267"/>
      <c r="G1520" s="267"/>
      <c r="H1520" s="267"/>
      <c r="I1520" s="267"/>
    </row>
    <row r="1521" spans="1:9" x14ac:dyDescent="0.35">
      <c r="E1521" s="269"/>
      <c r="F1521" s="267"/>
      <c r="G1521" s="267"/>
      <c r="H1521" s="267"/>
      <c r="I1521" s="267"/>
    </row>
    <row r="1522" spans="1:9" x14ac:dyDescent="0.35">
      <c r="F1522" s="267"/>
      <c r="G1522" s="267"/>
      <c r="H1522" s="267"/>
      <c r="I1522" s="267"/>
    </row>
    <row r="1523" spans="1:9" x14ac:dyDescent="0.35">
      <c r="F1523" s="267"/>
      <c r="G1523" s="267"/>
      <c r="H1523" s="267"/>
      <c r="I1523" s="267"/>
    </row>
    <row r="1524" spans="1:9" x14ac:dyDescent="0.35">
      <c r="A1524" s="18"/>
      <c r="F1524" s="247"/>
      <c r="G1524" s="247"/>
      <c r="H1524" s="247"/>
      <c r="I1524" s="247"/>
    </row>
    <row r="1525" spans="1:9" x14ac:dyDescent="0.35">
      <c r="F1525" s="267"/>
      <c r="G1525" s="267"/>
      <c r="H1525" s="267"/>
      <c r="I1525" s="267"/>
    </row>
    <row r="1526" spans="1:9" x14ac:dyDescent="0.35">
      <c r="A1526" s="18"/>
      <c r="F1526" s="267"/>
      <c r="G1526" s="267"/>
      <c r="H1526" s="267"/>
      <c r="I1526" s="267"/>
    </row>
    <row r="1527" spans="1:9" x14ac:dyDescent="0.35">
      <c r="E1527" s="269"/>
      <c r="F1527" s="267"/>
      <c r="G1527" s="267"/>
      <c r="H1527" s="267"/>
      <c r="I1527" s="267"/>
    </row>
    <row r="1528" spans="1:9" x14ac:dyDescent="0.35">
      <c r="A1528" s="18"/>
      <c r="B1528" s="18"/>
      <c r="C1528" s="19"/>
      <c r="D1528" s="20"/>
      <c r="E1528" s="268"/>
      <c r="F1528" s="247"/>
      <c r="G1528" s="247"/>
      <c r="H1528" s="247"/>
      <c r="I1528" s="247"/>
    </row>
    <row r="1529" spans="1:9" x14ac:dyDescent="0.35">
      <c r="F1529" s="267"/>
      <c r="G1529" s="267"/>
      <c r="H1529" s="267"/>
      <c r="I1529" s="267"/>
    </row>
    <row r="1530" spans="1:9" x14ac:dyDescent="0.35">
      <c r="A1530" s="18"/>
      <c r="B1530" s="18"/>
      <c r="C1530" s="19"/>
      <c r="D1530" s="20"/>
      <c r="E1530" s="20"/>
      <c r="F1530" s="20"/>
      <c r="G1530" s="20"/>
      <c r="H1530" s="20"/>
      <c r="I1530" s="20"/>
    </row>
    <row r="1531" spans="1:9" x14ac:dyDescent="0.35">
      <c r="A1531" s="18"/>
      <c r="B1531" s="18"/>
    </row>
    <row r="1536" spans="1:9" x14ac:dyDescent="0.35">
      <c r="C1536" s="19"/>
      <c r="D1536" s="20"/>
    </row>
    <row r="1537" spans="1:9" x14ac:dyDescent="0.35">
      <c r="A1537" s="18"/>
      <c r="B1537" s="18"/>
    </row>
    <row r="1538" spans="1:9" x14ac:dyDescent="0.35">
      <c r="E1538" s="269"/>
      <c r="F1538" s="267"/>
      <c r="G1538" s="267"/>
      <c r="H1538" s="267"/>
      <c r="I1538" s="267"/>
    </row>
    <row r="1539" spans="1:9" x14ac:dyDescent="0.35">
      <c r="E1539" s="269"/>
      <c r="F1539" s="267"/>
      <c r="G1539" s="267"/>
      <c r="H1539" s="267"/>
      <c r="I1539" s="267"/>
    </row>
    <row r="1540" spans="1:9" x14ac:dyDescent="0.35">
      <c r="E1540" s="269"/>
      <c r="F1540" s="267"/>
      <c r="G1540" s="267"/>
      <c r="H1540" s="267"/>
      <c r="I1540" s="267"/>
    </row>
    <row r="1541" spans="1:9" x14ac:dyDescent="0.35">
      <c r="F1541" s="267"/>
      <c r="G1541" s="267"/>
      <c r="H1541" s="267"/>
      <c r="I1541" s="267"/>
    </row>
    <row r="1542" spans="1:9" x14ac:dyDescent="0.35">
      <c r="F1542" s="267"/>
      <c r="G1542" s="267"/>
      <c r="H1542" s="267"/>
      <c r="I1542" s="267"/>
    </row>
    <row r="1543" spans="1:9" x14ac:dyDescent="0.35">
      <c r="E1543" s="269"/>
      <c r="F1543" s="267"/>
      <c r="G1543" s="267"/>
      <c r="H1543" s="267"/>
      <c r="I1543" s="267"/>
    </row>
    <row r="1544" spans="1:9" x14ac:dyDescent="0.35">
      <c r="A1544" s="18"/>
      <c r="B1544" s="18"/>
      <c r="C1544" s="19"/>
      <c r="D1544" s="20"/>
      <c r="E1544" s="20"/>
      <c r="F1544" s="247"/>
      <c r="G1544" s="247"/>
      <c r="H1544" s="247"/>
      <c r="I1544" s="247"/>
    </row>
    <row r="1545" spans="1:9" x14ac:dyDescent="0.35">
      <c r="A1545" s="18"/>
      <c r="B1545" s="18"/>
      <c r="C1545" s="19"/>
      <c r="D1545" s="20"/>
      <c r="E1545" s="20"/>
      <c r="F1545" s="247"/>
      <c r="G1545" s="247"/>
      <c r="H1545" s="247"/>
      <c r="I1545" s="247"/>
    </row>
    <row r="1546" spans="1:9" x14ac:dyDescent="0.35">
      <c r="A1546" s="18"/>
      <c r="B1546" s="18"/>
      <c r="C1546" s="19"/>
      <c r="D1546" s="20"/>
      <c r="E1546" s="20"/>
      <c r="F1546" s="247"/>
      <c r="G1546" s="247"/>
      <c r="H1546" s="247"/>
      <c r="I1546" s="247"/>
    </row>
    <row r="1547" spans="1:9" x14ac:dyDescent="0.35">
      <c r="F1547" s="267"/>
      <c r="G1547" s="267"/>
      <c r="H1547" s="267"/>
      <c r="I1547" s="267"/>
    </row>
    <row r="1548" spans="1:9" x14ac:dyDescent="0.35">
      <c r="A1548" s="18"/>
      <c r="F1548" s="267"/>
      <c r="G1548" s="267"/>
      <c r="H1548" s="267"/>
      <c r="I1548" s="267"/>
    </row>
    <row r="1549" spans="1:9" x14ac:dyDescent="0.35">
      <c r="F1549" s="267"/>
      <c r="G1549" s="267"/>
      <c r="H1549" s="267"/>
      <c r="I1549" s="267"/>
    </row>
    <row r="1550" spans="1:9" x14ac:dyDescent="0.35">
      <c r="E1550" s="269"/>
      <c r="F1550" s="267"/>
      <c r="G1550" s="267"/>
      <c r="H1550" s="267"/>
      <c r="I1550" s="267"/>
    </row>
    <row r="1551" spans="1:9" x14ac:dyDescent="0.35">
      <c r="E1551" s="269"/>
      <c r="F1551" s="267"/>
      <c r="G1551" s="267"/>
      <c r="H1551" s="267"/>
      <c r="I1551" s="267"/>
    </row>
    <row r="1552" spans="1:9" x14ac:dyDescent="0.35">
      <c r="E1552" s="269"/>
      <c r="F1552" s="267"/>
      <c r="G1552" s="267"/>
      <c r="H1552" s="267"/>
      <c r="I1552" s="267"/>
    </row>
    <row r="1553" spans="1:9" x14ac:dyDescent="0.35">
      <c r="E1553" s="269"/>
      <c r="F1553" s="267"/>
      <c r="G1553" s="267"/>
      <c r="H1553" s="267"/>
      <c r="I1553" s="267"/>
    </row>
    <row r="1554" spans="1:9" x14ac:dyDescent="0.35">
      <c r="E1554" s="269"/>
      <c r="F1554" s="267"/>
      <c r="G1554" s="267"/>
      <c r="H1554" s="267"/>
      <c r="I1554" s="267"/>
    </row>
    <row r="1555" spans="1:9" x14ac:dyDescent="0.35">
      <c r="E1555" s="269"/>
      <c r="F1555" s="267"/>
      <c r="G1555" s="267"/>
      <c r="H1555" s="267"/>
      <c r="I1555" s="267"/>
    </row>
    <row r="1556" spans="1:9" x14ac:dyDescent="0.35">
      <c r="E1556" s="269"/>
      <c r="F1556" s="267"/>
      <c r="G1556" s="267"/>
      <c r="H1556" s="267"/>
      <c r="I1556" s="267"/>
    </row>
    <row r="1557" spans="1:9" x14ac:dyDescent="0.35">
      <c r="E1557" s="269"/>
      <c r="F1557" s="267"/>
      <c r="G1557" s="267"/>
      <c r="H1557" s="267"/>
      <c r="I1557" s="267"/>
    </row>
    <row r="1558" spans="1:9" x14ac:dyDescent="0.35">
      <c r="F1558" s="267"/>
      <c r="G1558" s="267"/>
      <c r="H1558" s="267"/>
      <c r="I1558" s="267"/>
    </row>
    <row r="1559" spans="1:9" x14ac:dyDescent="0.35">
      <c r="A1559" s="18"/>
      <c r="F1559" s="247"/>
      <c r="G1559" s="247"/>
      <c r="H1559" s="247"/>
      <c r="I1559" s="247"/>
    </row>
    <row r="1560" spans="1:9" x14ac:dyDescent="0.35">
      <c r="A1560" s="18"/>
      <c r="F1560" s="247"/>
      <c r="G1560" s="247"/>
      <c r="H1560" s="247"/>
      <c r="I1560" s="247"/>
    </row>
    <row r="1561" spans="1:9" x14ac:dyDescent="0.35">
      <c r="A1561" s="18"/>
      <c r="F1561" s="247"/>
      <c r="G1561" s="247"/>
      <c r="H1561" s="247"/>
      <c r="I1561" s="247"/>
    </row>
    <row r="1562" spans="1:9" x14ac:dyDescent="0.35">
      <c r="A1562" s="18"/>
      <c r="F1562" s="247"/>
      <c r="G1562" s="247"/>
      <c r="H1562" s="247"/>
      <c r="I1562" s="247"/>
    </row>
    <row r="1563" spans="1:9" x14ac:dyDescent="0.35">
      <c r="F1563" s="267"/>
      <c r="G1563" s="267"/>
      <c r="H1563" s="267"/>
      <c r="I1563" s="267"/>
    </row>
    <row r="1564" spans="1:9" x14ac:dyDescent="0.35">
      <c r="A1564" s="18"/>
      <c r="F1564" s="267"/>
      <c r="G1564" s="267"/>
      <c r="H1564" s="267"/>
      <c r="I1564" s="267"/>
    </row>
    <row r="1565" spans="1:9" x14ac:dyDescent="0.35">
      <c r="E1565" s="269"/>
      <c r="F1565" s="267"/>
      <c r="G1565" s="267"/>
      <c r="H1565" s="267"/>
      <c r="I1565" s="267"/>
    </row>
    <row r="1566" spans="1:9" x14ac:dyDescent="0.35">
      <c r="E1566" s="269"/>
      <c r="F1566" s="267"/>
      <c r="G1566" s="267"/>
      <c r="H1566" s="267"/>
      <c r="I1566" s="267"/>
    </row>
    <row r="1567" spans="1:9" x14ac:dyDescent="0.35">
      <c r="F1567" s="267"/>
      <c r="G1567" s="267"/>
      <c r="H1567" s="267"/>
      <c r="I1567" s="267"/>
    </row>
    <row r="1568" spans="1:9" x14ac:dyDescent="0.35">
      <c r="A1568" s="18"/>
      <c r="F1568" s="247"/>
      <c r="G1568" s="247"/>
      <c r="H1568" s="247"/>
      <c r="I1568" s="247"/>
    </row>
    <row r="1569" spans="1:9" x14ac:dyDescent="0.35">
      <c r="F1569" s="267"/>
      <c r="G1569" s="267"/>
      <c r="H1569" s="267"/>
      <c r="I1569" s="267"/>
    </row>
    <row r="1570" spans="1:9" x14ac:dyDescent="0.35">
      <c r="A1570" s="18"/>
      <c r="F1570" s="267"/>
      <c r="G1570" s="267"/>
      <c r="H1570" s="267"/>
      <c r="I1570" s="267"/>
    </row>
    <row r="1571" spans="1:9" x14ac:dyDescent="0.35">
      <c r="E1571" s="269"/>
      <c r="F1571" s="267"/>
      <c r="G1571" s="267"/>
      <c r="H1571" s="267"/>
      <c r="I1571" s="267"/>
    </row>
    <row r="1572" spans="1:9" x14ac:dyDescent="0.35">
      <c r="A1572" s="18"/>
      <c r="B1572" s="18"/>
      <c r="C1572" s="19"/>
      <c r="D1572" s="20"/>
      <c r="E1572" s="20"/>
      <c r="F1572" s="247"/>
      <c r="G1572" s="247"/>
      <c r="H1572" s="247"/>
      <c r="I1572" s="247"/>
    </row>
    <row r="1573" spans="1:9" x14ac:dyDescent="0.35">
      <c r="F1573" s="267"/>
      <c r="G1573" s="267"/>
      <c r="H1573" s="267"/>
      <c r="I1573" s="267"/>
    </row>
    <row r="1574" spans="1:9" x14ac:dyDescent="0.35">
      <c r="F1574" s="267"/>
      <c r="G1574" s="267"/>
      <c r="H1574" s="267"/>
      <c r="I1574" s="267"/>
    </row>
    <row r="1575" spans="1:9" x14ac:dyDescent="0.35">
      <c r="A1575" s="18"/>
      <c r="F1575" s="247"/>
      <c r="G1575" s="247"/>
      <c r="H1575" s="247"/>
      <c r="I1575" s="247"/>
    </row>
    <row r="1577" spans="1:9" x14ac:dyDescent="0.35">
      <c r="A1577" s="18"/>
      <c r="B1577" s="18"/>
    </row>
    <row r="1578" spans="1:9" x14ac:dyDescent="0.35">
      <c r="A1578" s="18"/>
      <c r="B1578" s="18"/>
    </row>
    <row r="1579" spans="1:9" x14ac:dyDescent="0.35">
      <c r="A1579" s="18"/>
      <c r="B1579" s="18"/>
    </row>
    <row r="1580" spans="1:9" x14ac:dyDescent="0.35">
      <c r="A1580" s="18"/>
      <c r="B1580" s="18"/>
    </row>
    <row r="1581" spans="1:9" x14ac:dyDescent="0.35">
      <c r="A1581" s="18"/>
      <c r="B1581" s="18"/>
    </row>
    <row r="1584" spans="1:9" x14ac:dyDescent="0.35">
      <c r="C1584" s="19"/>
      <c r="D1584" s="20"/>
    </row>
    <row r="1585" spans="1:9" x14ac:dyDescent="0.35">
      <c r="A1585" s="18"/>
      <c r="B1585" s="18"/>
    </row>
    <row r="1586" spans="1:9" x14ac:dyDescent="0.35">
      <c r="E1586" s="269"/>
      <c r="F1586" s="267"/>
      <c r="G1586" s="267"/>
      <c r="H1586" s="267"/>
      <c r="I1586" s="267"/>
    </row>
    <row r="1587" spans="1:9" x14ac:dyDescent="0.35">
      <c r="E1587" s="269"/>
      <c r="F1587" s="267"/>
      <c r="G1587" s="267"/>
      <c r="H1587" s="267"/>
      <c r="I1587" s="267"/>
    </row>
    <row r="1588" spans="1:9" x14ac:dyDescent="0.35">
      <c r="E1588" s="269"/>
      <c r="F1588" s="267"/>
      <c r="G1588" s="267"/>
      <c r="H1588" s="267"/>
      <c r="I1588" s="267"/>
    </row>
    <row r="1589" spans="1:9" x14ac:dyDescent="0.35">
      <c r="F1589" s="267"/>
      <c r="G1589" s="267"/>
      <c r="H1589" s="267"/>
      <c r="I1589" s="267"/>
    </row>
    <row r="1590" spans="1:9" x14ac:dyDescent="0.35">
      <c r="E1590" s="269"/>
      <c r="F1590" s="267"/>
      <c r="G1590" s="267"/>
      <c r="H1590" s="267"/>
      <c r="I1590" s="267"/>
    </row>
    <row r="1591" spans="1:9" x14ac:dyDescent="0.35">
      <c r="F1591" s="267"/>
      <c r="G1591" s="267"/>
      <c r="H1591" s="267"/>
      <c r="I1591" s="267"/>
    </row>
    <row r="1592" spans="1:9" x14ac:dyDescent="0.35">
      <c r="F1592" s="267"/>
      <c r="G1592" s="267"/>
      <c r="H1592" s="267"/>
      <c r="I1592" s="267"/>
    </row>
    <row r="1593" spans="1:9" x14ac:dyDescent="0.35">
      <c r="A1593" s="18"/>
      <c r="B1593" s="18"/>
      <c r="C1593" s="19"/>
      <c r="D1593" s="20"/>
      <c r="E1593" s="20"/>
      <c r="F1593" s="247"/>
      <c r="G1593" s="247"/>
      <c r="H1593" s="247"/>
      <c r="I1593" s="247"/>
    </row>
    <row r="1594" spans="1:9" x14ac:dyDescent="0.35">
      <c r="A1594" s="18"/>
      <c r="B1594" s="18"/>
      <c r="C1594" s="19"/>
      <c r="D1594" s="20"/>
      <c r="E1594" s="20"/>
      <c r="F1594" s="247"/>
      <c r="G1594" s="247"/>
      <c r="H1594" s="247"/>
      <c r="I1594" s="247"/>
    </row>
    <row r="1595" spans="1:9" x14ac:dyDescent="0.35">
      <c r="A1595" s="18"/>
      <c r="B1595" s="18"/>
      <c r="C1595" s="19"/>
      <c r="D1595" s="20"/>
      <c r="E1595" s="20"/>
      <c r="F1595" s="247"/>
      <c r="G1595" s="247"/>
      <c r="H1595" s="247"/>
      <c r="I1595" s="247"/>
    </row>
    <row r="1596" spans="1:9" x14ac:dyDescent="0.35">
      <c r="F1596" s="267"/>
      <c r="G1596" s="267"/>
      <c r="H1596" s="267"/>
      <c r="I1596" s="267"/>
    </row>
    <row r="1597" spans="1:9" x14ac:dyDescent="0.35">
      <c r="A1597" s="18"/>
      <c r="F1597" s="267"/>
      <c r="G1597" s="267"/>
      <c r="H1597" s="267"/>
      <c r="I1597" s="267"/>
    </row>
    <row r="1598" spans="1:9" x14ac:dyDescent="0.35">
      <c r="F1598" s="267"/>
      <c r="G1598" s="267"/>
      <c r="H1598" s="267"/>
      <c r="I1598" s="247"/>
    </row>
    <row r="1599" spans="1:9" x14ac:dyDescent="0.35">
      <c r="E1599" s="269"/>
      <c r="F1599" s="267"/>
      <c r="G1599" s="267"/>
      <c r="H1599" s="267"/>
      <c r="I1599" s="267"/>
    </row>
    <row r="1600" spans="1:9" x14ac:dyDescent="0.35">
      <c r="E1600" s="269"/>
      <c r="F1600" s="267"/>
      <c r="G1600" s="267"/>
      <c r="H1600" s="267"/>
      <c r="I1600" s="267"/>
    </row>
    <row r="1601" spans="1:9" x14ac:dyDescent="0.35">
      <c r="E1601" s="269"/>
      <c r="F1601" s="267"/>
      <c r="G1601" s="267"/>
      <c r="H1601" s="267"/>
      <c r="I1601" s="267"/>
    </row>
    <row r="1602" spans="1:9" x14ac:dyDescent="0.35">
      <c r="E1602" s="269"/>
      <c r="F1602" s="267"/>
      <c r="G1602" s="267"/>
      <c r="H1602" s="267"/>
      <c r="I1602" s="267"/>
    </row>
    <row r="1603" spans="1:9" x14ac:dyDescent="0.35">
      <c r="E1603" s="269"/>
      <c r="F1603" s="267"/>
      <c r="G1603" s="267"/>
      <c r="H1603" s="267"/>
      <c r="I1603" s="267"/>
    </row>
    <row r="1604" spans="1:9" x14ac:dyDescent="0.35">
      <c r="E1604" s="269"/>
      <c r="F1604" s="267"/>
      <c r="G1604" s="267"/>
      <c r="H1604" s="267"/>
      <c r="I1604" s="267"/>
    </row>
    <row r="1605" spans="1:9" x14ac:dyDescent="0.35">
      <c r="F1605" s="267"/>
      <c r="G1605" s="267"/>
      <c r="H1605" s="267"/>
      <c r="I1605" s="267"/>
    </row>
    <row r="1606" spans="1:9" x14ac:dyDescent="0.35">
      <c r="A1606" s="18"/>
      <c r="F1606" s="247"/>
      <c r="G1606" s="247"/>
      <c r="H1606" s="247"/>
      <c r="I1606" s="247"/>
    </row>
    <row r="1607" spans="1:9" x14ac:dyDescent="0.35">
      <c r="A1607" s="18"/>
      <c r="F1607" s="247"/>
      <c r="G1607" s="247"/>
      <c r="H1607" s="247"/>
      <c r="I1607" s="247"/>
    </row>
    <row r="1608" spans="1:9" x14ac:dyDescent="0.35">
      <c r="A1608" s="18"/>
      <c r="F1608" s="247"/>
      <c r="G1608" s="247"/>
      <c r="H1608" s="247"/>
      <c r="I1608" s="247"/>
    </row>
    <row r="1609" spans="1:9" x14ac:dyDescent="0.35">
      <c r="A1609" s="18"/>
      <c r="F1609" s="247"/>
      <c r="G1609" s="247"/>
      <c r="H1609" s="247"/>
      <c r="I1609" s="247"/>
    </row>
    <row r="1610" spans="1:9" x14ac:dyDescent="0.35">
      <c r="F1610" s="267"/>
      <c r="G1610" s="267"/>
      <c r="H1610" s="267"/>
      <c r="I1610" s="267"/>
    </row>
    <row r="1611" spans="1:9" x14ac:dyDescent="0.35">
      <c r="A1611" s="18"/>
      <c r="F1611" s="267"/>
      <c r="G1611" s="267"/>
      <c r="H1611" s="267"/>
      <c r="I1611" s="267"/>
    </row>
    <row r="1612" spans="1:9" x14ac:dyDescent="0.35">
      <c r="F1612" s="267"/>
      <c r="G1612" s="267"/>
      <c r="H1612" s="267"/>
      <c r="I1612" s="267"/>
    </row>
    <row r="1613" spans="1:9" x14ac:dyDescent="0.35">
      <c r="F1613" s="267"/>
      <c r="G1613" s="267"/>
      <c r="H1613" s="267"/>
      <c r="I1613" s="267"/>
    </row>
    <row r="1614" spans="1:9" x14ac:dyDescent="0.35">
      <c r="F1614" s="267"/>
      <c r="G1614" s="267"/>
      <c r="H1614" s="267"/>
      <c r="I1614" s="267"/>
    </row>
    <row r="1615" spans="1:9" x14ac:dyDescent="0.35">
      <c r="A1615" s="18"/>
      <c r="F1615" s="247"/>
      <c r="G1615" s="247"/>
      <c r="H1615" s="247"/>
      <c r="I1615" s="247"/>
    </row>
    <row r="1616" spans="1:9" x14ac:dyDescent="0.35">
      <c r="A1616" s="18"/>
      <c r="F1616" s="247"/>
      <c r="G1616" s="247"/>
      <c r="H1616" s="247"/>
      <c r="I1616" s="247"/>
    </row>
    <row r="1617" spans="1:9" x14ac:dyDescent="0.35">
      <c r="A1617" s="18"/>
      <c r="F1617" s="247"/>
      <c r="G1617" s="247"/>
      <c r="H1617" s="247"/>
      <c r="I1617" s="247"/>
    </row>
    <row r="1618" spans="1:9" x14ac:dyDescent="0.35">
      <c r="A1618" s="18"/>
      <c r="F1618" s="267"/>
      <c r="G1618" s="267"/>
      <c r="H1618" s="267"/>
      <c r="I1618" s="267"/>
    </row>
    <row r="1619" spans="1:9" x14ac:dyDescent="0.35">
      <c r="A1619" s="18"/>
      <c r="B1619" s="18"/>
      <c r="C1619" s="19"/>
      <c r="D1619" s="20"/>
      <c r="E1619" s="20"/>
      <c r="F1619" s="247"/>
      <c r="G1619" s="247"/>
      <c r="H1619" s="247"/>
      <c r="I1619" s="247"/>
    </row>
    <row r="1620" spans="1:9" x14ac:dyDescent="0.35">
      <c r="E1620" s="269"/>
      <c r="F1620" s="267"/>
      <c r="G1620" s="267"/>
      <c r="H1620" s="267"/>
      <c r="I1620" s="267"/>
    </row>
    <row r="1621" spans="1:9" x14ac:dyDescent="0.35">
      <c r="F1621" s="267"/>
      <c r="G1621" s="267"/>
      <c r="H1621" s="267"/>
      <c r="I1621" s="267"/>
    </row>
    <row r="1622" spans="1:9" x14ac:dyDescent="0.35">
      <c r="F1622" s="267"/>
      <c r="G1622" s="267"/>
      <c r="H1622" s="267"/>
      <c r="I1622" s="267"/>
    </row>
    <row r="1623" spans="1:9" x14ac:dyDescent="0.35">
      <c r="F1623" s="267"/>
      <c r="G1623" s="267"/>
      <c r="H1623" s="267"/>
      <c r="I1623" s="267"/>
    </row>
    <row r="1625" spans="1:9" x14ac:dyDescent="0.35">
      <c r="A1625" s="18"/>
      <c r="F1625" s="20"/>
      <c r="G1625" s="20"/>
      <c r="H1625" s="20"/>
      <c r="I1625" s="20"/>
    </row>
    <row r="1632" spans="1:9" x14ac:dyDescent="0.35">
      <c r="C1632" s="19"/>
      <c r="D1632" s="20"/>
    </row>
    <row r="1633" spans="1:9" x14ac:dyDescent="0.35">
      <c r="A1633" s="18"/>
      <c r="B1633" s="18"/>
    </row>
    <row r="1634" spans="1:9" x14ac:dyDescent="0.35">
      <c r="E1634" s="269"/>
      <c r="F1634" s="267"/>
      <c r="G1634" s="267"/>
      <c r="H1634" s="267"/>
      <c r="I1634" s="267"/>
    </row>
    <row r="1635" spans="1:9" x14ac:dyDescent="0.35">
      <c r="E1635" s="269"/>
      <c r="F1635" s="267"/>
      <c r="G1635" s="267"/>
      <c r="H1635" s="267"/>
      <c r="I1635" s="267"/>
    </row>
    <row r="1636" spans="1:9" x14ac:dyDescent="0.35">
      <c r="E1636" s="269"/>
      <c r="F1636" s="267"/>
      <c r="G1636" s="267"/>
      <c r="H1636" s="267"/>
      <c r="I1636" s="267"/>
    </row>
    <row r="1637" spans="1:9" x14ac:dyDescent="0.35">
      <c r="E1637" s="269"/>
      <c r="F1637" s="267"/>
      <c r="G1637" s="267"/>
      <c r="H1637" s="267"/>
      <c r="I1637" s="267"/>
    </row>
    <row r="1638" spans="1:9" x14ac:dyDescent="0.35">
      <c r="F1638" s="267"/>
      <c r="G1638" s="267"/>
      <c r="H1638" s="267"/>
      <c r="I1638" s="267"/>
    </row>
    <row r="1639" spans="1:9" x14ac:dyDescent="0.35">
      <c r="F1639" s="267"/>
      <c r="G1639" s="267"/>
      <c r="H1639" s="267"/>
      <c r="I1639" s="267"/>
    </row>
    <row r="1640" spans="1:9" x14ac:dyDescent="0.35">
      <c r="A1640" s="18"/>
      <c r="B1640" s="18"/>
      <c r="C1640" s="19"/>
      <c r="D1640" s="20"/>
      <c r="E1640" s="20"/>
      <c r="F1640" s="247"/>
      <c r="G1640" s="247"/>
      <c r="H1640" s="247"/>
      <c r="I1640" s="247"/>
    </row>
    <row r="1641" spans="1:9" x14ac:dyDescent="0.35">
      <c r="A1641" s="18"/>
      <c r="B1641" s="18"/>
      <c r="C1641" s="19"/>
      <c r="D1641" s="20"/>
      <c r="E1641" s="20"/>
      <c r="F1641" s="247"/>
      <c r="G1641" s="247"/>
      <c r="H1641" s="247"/>
      <c r="I1641" s="247"/>
    </row>
    <row r="1642" spans="1:9" x14ac:dyDescent="0.35">
      <c r="F1642" s="267"/>
      <c r="G1642" s="267"/>
      <c r="H1642" s="267"/>
      <c r="I1642" s="267"/>
    </row>
    <row r="1643" spans="1:9" x14ac:dyDescent="0.35">
      <c r="A1643" s="18"/>
      <c r="F1643" s="267"/>
      <c r="G1643" s="267"/>
      <c r="H1643" s="267"/>
      <c r="I1643" s="267"/>
    </row>
    <row r="1644" spans="1:9" x14ac:dyDescent="0.35">
      <c r="E1644" s="269"/>
      <c r="F1644" s="267"/>
      <c r="G1644" s="267"/>
      <c r="H1644" s="267"/>
      <c r="I1644" s="267"/>
    </row>
    <row r="1645" spans="1:9" x14ac:dyDescent="0.35">
      <c r="E1645" s="269"/>
      <c r="F1645" s="267"/>
      <c r="G1645" s="267"/>
      <c r="H1645" s="267"/>
      <c r="I1645" s="267"/>
    </row>
    <row r="1646" spans="1:9" x14ac:dyDescent="0.35">
      <c r="E1646" s="269"/>
      <c r="F1646" s="267"/>
      <c r="G1646" s="267"/>
      <c r="H1646" s="267"/>
      <c r="I1646" s="267"/>
    </row>
    <row r="1647" spans="1:9" x14ac:dyDescent="0.35">
      <c r="E1647" s="269"/>
      <c r="F1647" s="267"/>
      <c r="G1647" s="267"/>
      <c r="H1647" s="267"/>
      <c r="I1647" s="267"/>
    </row>
    <row r="1648" spans="1:9" x14ac:dyDescent="0.35">
      <c r="E1648" s="269"/>
      <c r="F1648" s="267"/>
      <c r="G1648" s="267"/>
      <c r="H1648" s="267"/>
      <c r="I1648" s="267"/>
    </row>
    <row r="1649" spans="1:9" x14ac:dyDescent="0.35">
      <c r="E1649" s="269"/>
      <c r="F1649" s="267"/>
      <c r="G1649" s="267"/>
      <c r="H1649" s="267"/>
      <c r="I1649" s="267"/>
    </row>
    <row r="1650" spans="1:9" x14ac:dyDescent="0.35">
      <c r="E1650" s="269"/>
      <c r="F1650" s="267"/>
      <c r="G1650" s="267"/>
      <c r="H1650" s="267"/>
      <c r="I1650" s="267"/>
    </row>
    <row r="1651" spans="1:9" x14ac:dyDescent="0.35">
      <c r="F1651" s="267"/>
      <c r="G1651" s="267"/>
      <c r="H1651" s="267"/>
      <c r="I1651" s="267"/>
    </row>
    <row r="1652" spans="1:9" x14ac:dyDescent="0.35">
      <c r="A1652" s="18"/>
      <c r="F1652" s="247"/>
      <c r="G1652" s="247"/>
      <c r="H1652" s="247"/>
      <c r="I1652" s="247"/>
    </row>
    <row r="1653" spans="1:9" x14ac:dyDescent="0.35">
      <c r="A1653" s="18"/>
      <c r="F1653" s="247"/>
      <c r="G1653" s="247"/>
      <c r="H1653" s="247"/>
      <c r="I1653" s="247"/>
    </row>
    <row r="1654" spans="1:9" x14ac:dyDescent="0.35">
      <c r="F1654" s="267"/>
      <c r="G1654" s="267"/>
      <c r="H1654" s="267"/>
      <c r="I1654" s="267"/>
    </row>
    <row r="1655" spans="1:9" x14ac:dyDescent="0.35">
      <c r="A1655" s="18"/>
      <c r="F1655" s="267"/>
      <c r="G1655" s="267"/>
      <c r="H1655" s="267"/>
      <c r="I1655" s="267"/>
    </row>
    <row r="1656" spans="1:9" x14ac:dyDescent="0.35">
      <c r="F1656" s="267"/>
      <c r="G1656" s="267"/>
      <c r="H1656" s="267"/>
      <c r="I1656" s="267"/>
    </row>
    <row r="1657" spans="1:9" x14ac:dyDescent="0.35">
      <c r="F1657" s="267"/>
      <c r="G1657" s="267"/>
      <c r="H1657" s="267"/>
      <c r="I1657" s="267"/>
    </row>
    <row r="1658" spans="1:9" x14ac:dyDescent="0.35">
      <c r="F1658" s="267"/>
      <c r="G1658" s="267"/>
      <c r="H1658" s="267"/>
      <c r="I1658" s="267"/>
    </row>
    <row r="1659" spans="1:9" x14ac:dyDescent="0.35">
      <c r="A1659" s="18"/>
      <c r="F1659" s="247"/>
      <c r="G1659" s="247"/>
      <c r="H1659" s="247"/>
      <c r="I1659" s="247"/>
    </row>
    <row r="1660" spans="1:9" x14ac:dyDescent="0.35">
      <c r="F1660" s="267"/>
      <c r="G1660" s="267"/>
      <c r="H1660" s="267"/>
      <c r="I1660" s="267"/>
    </row>
    <row r="1661" spans="1:9" x14ac:dyDescent="0.35">
      <c r="A1661" s="18"/>
      <c r="F1661" s="267"/>
      <c r="G1661" s="267"/>
      <c r="H1661" s="267"/>
      <c r="I1661" s="267"/>
    </row>
    <row r="1662" spans="1:9" x14ac:dyDescent="0.35">
      <c r="F1662" s="267"/>
      <c r="G1662" s="267"/>
      <c r="H1662" s="267"/>
      <c r="I1662" s="267"/>
    </row>
    <row r="1663" spans="1:9" x14ac:dyDescent="0.35">
      <c r="A1663" s="18"/>
      <c r="B1663" s="18"/>
      <c r="C1663" s="19"/>
      <c r="D1663" s="20"/>
      <c r="E1663" s="20"/>
      <c r="F1663" s="247"/>
      <c r="G1663" s="247"/>
      <c r="H1663" s="247"/>
      <c r="I1663" s="247"/>
    </row>
    <row r="1664" spans="1:9" x14ac:dyDescent="0.35">
      <c r="E1664" s="269"/>
    </row>
    <row r="1665" spans="1:9" x14ac:dyDescent="0.35">
      <c r="E1665" s="269"/>
    </row>
    <row r="1669" spans="1:9" x14ac:dyDescent="0.35">
      <c r="A1669" s="18"/>
      <c r="F1669" s="20"/>
      <c r="G1669" s="20"/>
      <c r="H1669" s="20"/>
      <c r="I1669" s="20"/>
    </row>
    <row r="1671" spans="1:9" x14ac:dyDescent="0.35">
      <c r="A1671" s="18"/>
      <c r="B1671" s="18"/>
    </row>
    <row r="1674" spans="1:9" x14ac:dyDescent="0.35">
      <c r="A1674" s="18"/>
      <c r="B1674" s="18"/>
      <c r="C1674" s="19"/>
      <c r="D1674" s="20"/>
      <c r="E1674" s="20"/>
      <c r="F1674" s="20"/>
      <c r="G1674" s="20"/>
      <c r="H1674" s="20"/>
      <c r="I1674" s="20"/>
    </row>
    <row r="1678" spans="1:9" x14ac:dyDescent="0.35">
      <c r="C1678" s="21"/>
    </row>
    <row r="1682" spans="3:5" x14ac:dyDescent="0.35">
      <c r="C1682" s="21"/>
    </row>
    <row r="1687" spans="3:5" x14ac:dyDescent="0.35">
      <c r="E1687" s="246"/>
    </row>
  </sheetData>
  <autoFilter ref="A2:K1687"/>
  <mergeCells count="34">
    <mergeCell ref="F408:H408"/>
    <mergeCell ref="K903:K904"/>
    <mergeCell ref="C530:F530"/>
    <mergeCell ref="F531:H531"/>
    <mergeCell ref="F728:H729"/>
    <mergeCell ref="A994:K994"/>
    <mergeCell ref="A995:K995"/>
    <mergeCell ref="A996:K996"/>
    <mergeCell ref="A997:K997"/>
    <mergeCell ref="A899:B899"/>
    <mergeCell ref="A900:B900"/>
    <mergeCell ref="A991:B991"/>
    <mergeCell ref="A1016:K1016"/>
    <mergeCell ref="A1008:K1008"/>
    <mergeCell ref="A1009:K1009"/>
    <mergeCell ref="A1010:K1010"/>
    <mergeCell ref="A1011:K1011"/>
    <mergeCell ref="A1012:K1012"/>
    <mergeCell ref="F212:H213"/>
    <mergeCell ref="F11:H11"/>
    <mergeCell ref="A1013:K1013"/>
    <mergeCell ref="A1014:K1014"/>
    <mergeCell ref="A1015:K1015"/>
    <mergeCell ref="A1003:K1003"/>
    <mergeCell ref="A1004:K1004"/>
    <mergeCell ref="A1005:K1005"/>
    <mergeCell ref="A1006:K1006"/>
    <mergeCell ref="A1007:K1007"/>
    <mergeCell ref="A998:K998"/>
    <mergeCell ref="A999:K999"/>
    <mergeCell ref="A1000:K1000"/>
    <mergeCell ref="A1001:K1001"/>
    <mergeCell ref="A1002:K1002"/>
    <mergeCell ref="A993:K993"/>
  </mergeCells>
  <pageMargins left="0" right="0" top="0" bottom="0" header="0.31496062992125984" footer="0.31496062992125984"/>
  <pageSetup paperSize="9"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1года до 3 лет</vt:lpstr>
      <vt:lpstr>от 3 до 7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2024-01-17T08:24:12Z</dcterms:modified>
</cp:coreProperties>
</file>